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Лист2" sheetId="2" r:id="rId1"/>
    <sheet name="Лист3" sheetId="3" r:id="rId2"/>
  </sheets>
  <definedNames>
    <definedName name="_xlnm.Print_Titles" localSheetId="0">Лист2!$11:$14</definedName>
    <definedName name="_xlnm.Print_Area" localSheetId="0">Лист2!$A$4:$BI$50</definedName>
  </definedNames>
  <calcPr calcId="144525"/>
</workbook>
</file>

<file path=xl/calcChain.xml><?xml version="1.0" encoding="utf-8"?>
<calcChain xmlns="http://schemas.openxmlformats.org/spreadsheetml/2006/main">
  <c r="D49" i="2" l="1"/>
  <c r="BF49" i="2"/>
  <c r="BI49" i="2"/>
  <c r="BH49" i="2"/>
  <c r="BG49" i="2"/>
  <c r="BA49" i="2"/>
  <c r="BD49" i="2"/>
  <c r="BC49" i="2"/>
  <c r="BB49" i="2"/>
  <c r="AV49" i="2"/>
  <c r="AY49" i="2"/>
  <c r="AX49" i="2"/>
  <c r="AW49" i="2"/>
  <c r="AQ49" i="2"/>
  <c r="AT49" i="2"/>
  <c r="AS49" i="2"/>
  <c r="AR49" i="2"/>
  <c r="AG49" i="2"/>
  <c r="AH49" i="2"/>
  <c r="AI49" i="2"/>
  <c r="AJ49" i="2"/>
  <c r="AO49" i="2"/>
  <c r="AL49" i="2"/>
  <c r="AM49" i="2"/>
  <c r="AN49" i="2"/>
  <c r="AL50" i="2" l="1"/>
  <c r="D50" i="2" s="1"/>
  <c r="BI17" i="2" l="1"/>
  <c r="BH17" i="2"/>
  <c r="BG17" i="2"/>
  <c r="BE17" i="2"/>
  <c r="BD17" i="2"/>
  <c r="BC17" i="2"/>
  <c r="BB17" i="2"/>
  <c r="AZ17" i="2"/>
  <c r="AY17" i="2"/>
  <c r="AX17" i="2"/>
  <c r="AW17" i="2"/>
  <c r="AU17" i="2"/>
  <c r="AT17" i="2"/>
  <c r="AS17" i="2"/>
  <c r="AR17" i="2"/>
  <c r="AP17" i="2"/>
  <c r="AO17" i="2"/>
  <c r="AN17" i="2"/>
  <c r="AM17" i="2"/>
  <c r="AK17" i="2"/>
  <c r="AJ17" i="2"/>
  <c r="AI17" i="2"/>
  <c r="AH17" i="2"/>
  <c r="BG38" i="2"/>
  <c r="BB38" i="2"/>
  <c r="AW38" i="2"/>
  <c r="AR38" i="2"/>
  <c r="AM38" i="2"/>
  <c r="AH38" i="2"/>
  <c r="AN38" i="2"/>
  <c r="AL38" i="2" s="1"/>
  <c r="AS38" i="2"/>
  <c r="AQ38" i="2" s="1"/>
  <c r="AX38" i="2"/>
  <c r="AV38" i="2" s="1"/>
  <c r="BC38" i="2"/>
  <c r="BA38" i="2" s="1"/>
  <c r="BH38" i="2"/>
  <c r="BH18" i="2" s="1"/>
  <c r="BI38" i="2"/>
  <c r="BD38" i="2"/>
  <c r="AY38" i="2"/>
  <c r="AT38" i="2"/>
  <c r="AO38" i="2"/>
  <c r="AI38" i="2"/>
  <c r="AG38" i="2" s="1"/>
  <c r="AJ38" i="2"/>
  <c r="AJ33" i="2"/>
  <c r="AJ18" i="2" s="1"/>
  <c r="AI33" i="2"/>
  <c r="AH33" i="2"/>
  <c r="AO33" i="2"/>
  <c r="AO18" i="2" s="1"/>
  <c r="AN33" i="2"/>
  <c r="AM33" i="2"/>
  <c r="AT33" i="2"/>
  <c r="AT18" i="2" s="1"/>
  <c r="AS33" i="2"/>
  <c r="AR33" i="2"/>
  <c r="AY33" i="2"/>
  <c r="AY18" i="2" s="1"/>
  <c r="AX33" i="2"/>
  <c r="AW33" i="2"/>
  <c r="BD33" i="2"/>
  <c r="BD18" i="2" s="1"/>
  <c r="BC33" i="2"/>
  <c r="BB33" i="2"/>
  <c r="BI33" i="2"/>
  <c r="BI18" i="2" s="1"/>
  <c r="BI27" i="2"/>
  <c r="BH27" i="2"/>
  <c r="BG27" i="2"/>
  <c r="BF27" i="2"/>
  <c r="BD27" i="2"/>
  <c r="BC27" i="2"/>
  <c r="BB27" i="2"/>
  <c r="BA27" i="2"/>
  <c r="AY27" i="2"/>
  <c r="AX27" i="2"/>
  <c r="AW27" i="2"/>
  <c r="AV27" i="2"/>
  <c r="AT27" i="2"/>
  <c r="AS27" i="2"/>
  <c r="AR27" i="2"/>
  <c r="AQ27" i="2"/>
  <c r="AO27" i="2"/>
  <c r="AN27" i="2"/>
  <c r="AM27" i="2"/>
  <c r="AL27" i="2"/>
  <c r="AI27" i="2"/>
  <c r="AH27" i="2"/>
  <c r="AG27" i="2" s="1"/>
  <c r="D27" i="2" s="1"/>
  <c r="AJ27" i="2"/>
  <c r="BE49" i="2"/>
  <c r="BE18" i="2" s="1"/>
  <c r="AZ49" i="2"/>
  <c r="AZ18" i="2" s="1"/>
  <c r="AU49" i="2"/>
  <c r="AU18" i="2" s="1"/>
  <c r="AP49" i="2"/>
  <c r="AP18" i="2" s="1"/>
  <c r="AK49" i="2"/>
  <c r="AK18" i="2" s="1"/>
  <c r="AI18" i="2"/>
  <c r="AI15" i="2" s="1"/>
  <c r="AG48" i="2"/>
  <c r="AL48" i="2"/>
  <c r="AQ48" i="2"/>
  <c r="AV48" i="2"/>
  <c r="BA48" i="2"/>
  <c r="BF48" i="2"/>
  <c r="BF47" i="2"/>
  <c r="BA47" i="2"/>
  <c r="AQ47" i="2"/>
  <c r="AL47" i="2"/>
  <c r="AG47" i="2"/>
  <c r="AV47" i="2"/>
  <c r="AV46" i="2"/>
  <c r="AG46" i="2"/>
  <c r="D46" i="2" s="1"/>
  <c r="AG45" i="2"/>
  <c r="AL45" i="2"/>
  <c r="AQ45" i="2"/>
  <c r="AV45" i="2"/>
  <c r="BA45" i="2"/>
  <c r="BF45" i="2"/>
  <c r="AG44" i="2"/>
  <c r="AL44" i="2"/>
  <c r="AQ44" i="2"/>
  <c r="AV44" i="2"/>
  <c r="BA44" i="2"/>
  <c r="BF44" i="2"/>
  <c r="AG43" i="2"/>
  <c r="AL43" i="2"/>
  <c r="AQ43" i="2"/>
  <c r="AV43" i="2"/>
  <c r="BA43" i="2"/>
  <c r="BF43" i="2"/>
  <c r="AG42" i="2"/>
  <c r="AL42" i="2"/>
  <c r="AQ42" i="2"/>
  <c r="AV42" i="2"/>
  <c r="BA42" i="2"/>
  <c r="BF42" i="2"/>
  <c r="BF41" i="2"/>
  <c r="BA41" i="2"/>
  <c r="AV41" i="2"/>
  <c r="AQ41" i="2"/>
  <c r="AL41" i="2"/>
  <c r="AG41" i="2"/>
  <c r="D41" i="2" s="1"/>
  <c r="BA39" i="2"/>
  <c r="BF39" i="2"/>
  <c r="AV39" i="2"/>
  <c r="AQ39" i="2"/>
  <c r="AL39" i="2"/>
  <c r="BF32" i="2"/>
  <c r="BF17" i="2" s="1"/>
  <c r="BA32" i="2"/>
  <c r="BA17" i="2" s="1"/>
  <c r="AV32" i="2"/>
  <c r="AV17" i="2" s="1"/>
  <c r="AQ32" i="2"/>
  <c r="AQ17" i="2" s="1"/>
  <c r="AL32" i="2"/>
  <c r="AL17" i="2" s="1"/>
  <c r="AG32" i="2"/>
  <c r="AK15" i="2" l="1"/>
  <c r="AP15" i="2"/>
  <c r="AU15" i="2"/>
  <c r="AZ15" i="2"/>
  <c r="BE15" i="2"/>
  <c r="BH15" i="2"/>
  <c r="AJ15" i="2"/>
  <c r="AO15" i="2"/>
  <c r="AT15" i="2"/>
  <c r="AY15" i="2"/>
  <c r="BD15" i="2"/>
  <c r="BI15" i="2"/>
  <c r="D48" i="2"/>
  <c r="BC18" i="2"/>
  <c r="BC15" i="2" s="1"/>
  <c r="AS18" i="2"/>
  <c r="AS15" i="2" s="1"/>
  <c r="BF38" i="2"/>
  <c r="D38" i="2" s="1"/>
  <c r="D32" i="2"/>
  <c r="D17" i="2" s="1"/>
  <c r="D39" i="2"/>
  <c r="D42" i="2"/>
  <c r="D43" i="2"/>
  <c r="D44" i="2"/>
  <c r="D47" i="2"/>
  <c r="AX18" i="2"/>
  <c r="AX15" i="2" s="1"/>
  <c r="AN18" i="2"/>
  <c r="AN15" i="2" s="1"/>
  <c r="AG17" i="2"/>
  <c r="D45" i="2"/>
  <c r="BF37" i="2" l="1"/>
  <c r="BF36" i="2"/>
  <c r="BF35" i="2"/>
  <c r="BA37" i="2"/>
  <c r="BA36" i="2"/>
  <c r="BA35" i="2"/>
  <c r="AV37" i="2"/>
  <c r="AV36" i="2"/>
  <c r="AV35" i="2"/>
  <c r="AQ37" i="2"/>
  <c r="AQ36" i="2"/>
  <c r="AQ35" i="2"/>
  <c r="AL37" i="2"/>
  <c r="AL36" i="2"/>
  <c r="AL35" i="2"/>
  <c r="AG37" i="2"/>
  <c r="AG36" i="2"/>
  <c r="AG35" i="2"/>
  <c r="D35" i="2" s="1"/>
  <c r="BF34" i="2"/>
  <c r="BA34" i="2"/>
  <c r="AV34" i="2"/>
  <c r="AQ34" i="2"/>
  <c r="AL34" i="2"/>
  <c r="AG34" i="2"/>
  <c r="AG33" i="2" s="1"/>
  <c r="AV33" i="2" l="1"/>
  <c r="D37" i="2"/>
  <c r="BF33" i="2"/>
  <c r="BA33" i="2"/>
  <c r="AQ33" i="2"/>
  <c r="AL33" i="2"/>
  <c r="D36" i="2"/>
  <c r="D33" i="2"/>
  <c r="D34" i="2"/>
  <c r="AG30" i="2"/>
  <c r="BF29" i="2"/>
  <c r="BA29" i="2"/>
  <c r="AV29" i="2"/>
  <c r="AQ29" i="2"/>
  <c r="AL29" i="2"/>
  <c r="AG29" i="2"/>
  <c r="BF31" i="2"/>
  <c r="BA31" i="2"/>
  <c r="AV31" i="2"/>
  <c r="AQ31" i="2"/>
  <c r="AL31" i="2"/>
  <c r="AG31" i="2"/>
  <c r="D31" i="2" s="1"/>
  <c r="AV30" i="2"/>
  <c r="BF30" i="2"/>
  <c r="BA30" i="2"/>
  <c r="AQ30" i="2"/>
  <c r="AL30" i="2"/>
  <c r="BF24" i="2"/>
  <c r="BA24" i="2"/>
  <c r="AV24" i="2"/>
  <c r="AQ24" i="2"/>
  <c r="AL24" i="2"/>
  <c r="AG24" i="2"/>
  <c r="D24" i="2" s="1"/>
  <c r="D30" i="2" l="1"/>
  <c r="D29" i="2"/>
  <c r="BF40" i="2"/>
  <c r="BA40" i="2"/>
  <c r="AV40" i="2"/>
  <c r="AQ40" i="2"/>
  <c r="AL40" i="2"/>
  <c r="AG40" i="2"/>
  <c r="D40" i="2" s="1"/>
  <c r="BJ18" i="2" l="1"/>
  <c r="BJ15" i="2" l="1"/>
  <c r="BG25" i="2"/>
  <c r="BG18" i="2" s="1"/>
  <c r="BG15" i="2" s="1"/>
  <c r="BB25" i="2"/>
  <c r="BB18" i="2" s="1"/>
  <c r="BB15" i="2" s="1"/>
  <c r="AW25" i="2"/>
  <c r="AW18" i="2" s="1"/>
  <c r="AW15" i="2" s="1"/>
  <c r="AR25" i="2"/>
  <c r="AR18" i="2" s="1"/>
  <c r="AR15" i="2" s="1"/>
  <c r="AM25" i="2"/>
  <c r="AM18" i="2" s="1"/>
  <c r="AM15" i="2" s="1"/>
  <c r="AH25" i="2"/>
  <c r="AH18" i="2" s="1"/>
  <c r="AH15" i="2" s="1"/>
  <c r="AG25" i="2" l="1"/>
  <c r="D25" i="2" s="1"/>
  <c r="BF26" i="2"/>
  <c r="BA26" i="2"/>
  <c r="AV26" i="2"/>
  <c r="AQ26" i="2"/>
  <c r="AL26" i="2"/>
  <c r="AG26" i="2"/>
  <c r="D26" i="2" l="1"/>
  <c r="BF22" i="2"/>
  <c r="BF18" i="2" s="1"/>
  <c r="BF15" i="2" s="1"/>
  <c r="BA22" i="2"/>
  <c r="BA18" i="2" s="1"/>
  <c r="BA15" i="2" s="1"/>
  <c r="AV22" i="2"/>
  <c r="AV18" i="2" s="1"/>
  <c r="AV15" i="2" s="1"/>
  <c r="AQ22" i="2"/>
  <c r="AQ18" i="2" s="1"/>
  <c r="AQ15" i="2" s="1"/>
  <c r="AL22" i="2"/>
  <c r="AL18" i="2" s="1"/>
  <c r="AL15" i="2" s="1"/>
  <c r="AG22" i="2"/>
  <c r="AG18" i="2" s="1"/>
  <c r="AG15" i="2" s="1"/>
  <c r="D22" i="2" l="1"/>
  <c r="D18" i="2" s="1"/>
  <c r="D15" i="2" s="1"/>
</calcChain>
</file>

<file path=xl/sharedStrings.xml><?xml version="1.0" encoding="utf-8"?>
<sst xmlns="http://schemas.openxmlformats.org/spreadsheetml/2006/main" count="128" uniqueCount="66">
  <si>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</si>
  <si>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</si>
  <si>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</si>
  <si>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</si>
  <si>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</si>
  <si>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</si>
  <si>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</si>
  <si>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</si>
  <si>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</si>
  <si>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</si>
  <si>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Управление образования МР "Печора"</t>
  </si>
  <si>
    <t>Бюджет МО ГП "Печора"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</si>
  <si>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</si>
  <si>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</si>
  <si>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</si>
  <si>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</si>
  <si>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>2022 год</t>
  </si>
  <si>
    <t>2023 год</t>
  </si>
  <si>
    <t>2024 год</t>
  </si>
  <si>
    <t>2025 год</t>
  </si>
  <si>
    <t xml:space="preserve">Сектор по социальным вопросам администрации МР "Печора"        </t>
  </si>
  <si>
    <t xml:space="preserve">Приложение 2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«Профилактика правонарушений и обеспечение общественной безопасности на территории  МО МР «Печора»   
</t>
  </si>
  <si>
    <t xml:space="preserve">Ресурсное обеспечение реализации муниципальной программы  «Профилактика правонарушений и обеспечение общественной безопасности на территории  МО МР «Печора»   
</t>
  </si>
  <si>
    <t xml:space="preserve">Муниципальная  программа                   «Профилактика правонарушений и обеспечение общественной безопасности на территории  МО МР «Печора»   </t>
  </si>
  <si>
    <t>МКУ "Управление ГО и ЧС МР "Печора"</t>
  </si>
  <si>
    <t>Сектор молодежной политики администрации МР "Печора", ОМВД России по г.Печоре</t>
  </si>
  <si>
    <t xml:space="preserve">Сектор дорожного хозяйства и транспорта администрации МР «Печора», </t>
  </si>
  <si>
    <t xml:space="preserve">Основное  мероприятие 1.1. Содействие в организации охраны общественного порядка </t>
  </si>
  <si>
    <t>Основное мероприятие 2.1.  Проведение мероприятий, направленных на обеспечение безопасности людей и защиты территторий от чрезвычайных ситуаций</t>
  </si>
  <si>
    <t>Основное мероприятие 3.1. Проведение мероприятий, направленных на социальную адаптацию осужденных</t>
  </si>
  <si>
    <t>Основное мероприятие 4.1.  Осуществление мероприятий, направленных на профилактику алкоголизма, токсикомании, табакокурения  и наркомании</t>
  </si>
  <si>
    <t>Основное мероприятие 5.1. Проведение мероприятий, направленных  на профилактику преступлений экстремистского и террористического характера</t>
  </si>
  <si>
    <t>Основное мероприятие 6.1.  Мероприятия, направленные на обеспечение безопасности дорожного движения</t>
  </si>
  <si>
    <t>Мероприятие 1.1.1. Оказание социальной поддержки народным дружинникам.</t>
  </si>
  <si>
    <t>Сектор молодежной политики администрации МР "Печора"</t>
  </si>
  <si>
    <t>Мероприятие 4.1.2. Военно-патриотическое воспитание молодёжи допризывного возраста</t>
  </si>
  <si>
    <t xml:space="preserve">Сектор по социальным вопросам администрации МР "Печора"   </t>
  </si>
  <si>
    <t xml:space="preserve">Администрация МР "Печора" </t>
  </si>
  <si>
    <t xml:space="preserve">Мероприятие 4.1.1. Приобретение наборов химических имитаторов запахов наркотических веществ и вспомогательных материалов для тренировок кинологической группы </t>
  </si>
  <si>
    <t>Мероприятия 6.1.1.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</si>
  <si>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Мероприятия 5.1.2. Оплата услуг связи для функционирования системы видеонаблюдения</t>
  </si>
  <si>
    <t>Мероприятия 5.1.3. Приобретение наборов учебных реквизитов запахов взрывчатых веществ для кинологической службы</t>
  </si>
  <si>
    <t>Мероприятия 5.1.4. Обслуживание систем видеонаблюдения</t>
  </si>
  <si>
    <t>Мероприятия 6.1.2. 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</si>
  <si>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4.1.3. Стимулирование активного участия молодёжи в общественной жизни и профилактика негативных тенденций в молодёжной среде</t>
  </si>
  <si>
    <t>Мероприятие 4.1.4. Мероприятия по проведению оздоровительной кампании детей и трудоустройству подростков</t>
  </si>
  <si>
    <t xml:space="preserve">  Управление образования МР "Печора"</t>
  </si>
  <si>
    <t>Основное мероприятие  7.1. Профилактика правонарушений на административных участках</t>
  </si>
  <si>
    <t>Мероприятие 7.1.2. Установка охранно-пожарной сигнализации на участковых пунктах полиции</t>
  </si>
  <si>
    <t>Мероприятия 6.1.3.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</si>
  <si>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Мероприятия 6.1.4.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</si>
  <si>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Мероприятия 6.1.5. Организация и проведение конкурса  «Безопасное колесо»</t>
  </si>
  <si>
    <t>Мероприятия 6.1.6.  Установка искусственных дорожных неровностей</t>
  </si>
  <si>
    <t>Мероприятия 6.1.7. Замена устаревшего светофорного оборудования на регулируемых перекрестках</t>
  </si>
  <si>
    <t>Мероприятия 6.1.8. Ремонт светофорного объекта, расположенного на перекрестке ул. Н. Островского - ул. М.Булгаковой г.Печора</t>
  </si>
  <si>
    <t>Мероприятия 6.1.9. Приведение остановочных пунктов в нормативное состояние</t>
  </si>
  <si>
    <t>Мероприятия 6.1.10. Обустройство  участков улично-дорожной сети пешеходными ограждениями, в т. ч. в зоне пешеходных переходов вблизи образовательных учруждений</t>
  </si>
  <si>
    <t>Сектор по социальным вопросам администрации МР "Печора"                                        Управление образования МР "Печора"                                                                   Сектор молодежной политики администрации МР "Печора"</t>
  </si>
  <si>
    <t xml:space="preserve">Сектор по работе с информационными технологиями администрации МР "Печора"                                      </t>
  </si>
  <si>
    <t xml:space="preserve">Сектор по работе с информационными технологиями администрации МР "Печора"                           </t>
  </si>
  <si>
    <t xml:space="preserve">Сектор по работе с информационными технологиями администрации МР "Печора"      </t>
  </si>
  <si>
    <t xml:space="preserve">Сектор по работе с информационными технологиями администрации МР "Печора"                </t>
  </si>
  <si>
    <t xml:space="preserve">Мероприятия 5.1.1. Проведение текущего ремонта систем видеонаблюдения </t>
  </si>
  <si>
    <t xml:space="preserve">Администрация МР "Печора"                Управление образования МР "Печора"                                                        </t>
  </si>
  <si>
    <t>Сектор по социальным вопросам администрации МР "Печора"        МКУ "Управление капитального строительства"</t>
  </si>
  <si>
    <t>МКУ "Управление по делам ГО и ЧС муниципального района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</si>
</sst>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20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23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3" fillId="0" borderId="0" xfId="0" applyFont="1" applyFill="1"/>
    <xf numFmtId="164" fontId="5" fillId="2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7" fillId="0" borderId="0" xfId="0" applyFont="1" applyFill="1"/>
    <xf numFmtId="0" fontId="7" fillId="0" borderId="0" xfId="0" applyFont="1"/>
    <xf numFmtId="0" fontId="7" fillId="0" borderId="0" xfId="0" applyFont="1" applyAlignment="1">
      <alignment vertical="top" wrapText="1"/>
    </xf>
    <xf numFmtId="164" fontId="7" fillId="0" borderId="0" xfId="0" applyNumberFormat="1" applyFont="1"/>
    <xf numFmtId="16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1" xfId="0" applyFont="1" applyFill="1" applyBorder="1"/>
    <xf numFmtId="164" fontId="7" fillId="0" borderId="1" xfId="0" applyNumberFormat="1" applyFont="1" applyBorder="1"/>
    <xf numFmtId="164" fontId="7" fillId="0" borderId="2" xfId="0" applyNumberFormat="1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164" fontId="6" fillId="0" borderId="12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16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6" fillId="2" borderId="6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10" fillId="0" borderId="0" xfId="0" applyNumberFormat="1" applyFont="1"/>
    <xf numFmtId="164" fontId="6" fillId="2" borderId="4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11" fillId="0" borderId="0" xfId="0" applyNumberFormat="1" applyFont="1" applyFill="1"/>
    <xf numFmtId="0" fontId="6" fillId="2" borderId="3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top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top" wrapText="1"/>
    </xf>
    <xf numFmtId="164" fontId="6" fillId="0" borderId="9" xfId="0" applyNumberFormat="1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center" vertical="center" wrapText="1"/>
    </xf>
    <xf numFmtId="164" fontId="6" fillId="0" borderId="11" xfId="0" applyNumberFormat="1" applyFont="1" applyFill="1" applyBorder="1" applyAlignment="1">
      <alignment horizontal="center" vertical="center" wrapText="1"/>
    </xf>
    <xf numFmtId="164" fontId="6" fillId="0" borderId="12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6" fillId="0" borderId="13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7" fillId="0" borderId="6" xfId="0" applyNumberFormat="1" applyFont="1" applyBorder="1" applyAlignment="1">
      <alignment horizontal="center"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4" fontId="7" fillId="0" borderId="6" xfId="0" applyNumberFormat="1" applyFont="1" applyFill="1" applyBorder="1" applyAlignment="1">
      <alignment horizontal="center" vertical="center" wrapText="1"/>
    </xf>
    <xf numFmtId="164" fontId="7" fillId="0" borderId="7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164" fontId="9" fillId="3" borderId="3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50"/>
  <sheetViews>
    <sheetView tabSelected="1" view="pageBreakPreview" topLeftCell="A4" zoomScale="39" zoomScaleNormal="70" zoomScaleSheetLayoutView="39" workbookViewId="0">
      <pane xSplit="3" ySplit="10" topLeftCell="D14" activePane="bottomRight" state="frozen"/>
      <selection activeCell="A5" sqref="A5"/>
      <selection pane="topRight" activeCell="D5" sqref="D5"/>
      <selection pane="bottomLeft" activeCell="A11" sqref="A11"/>
      <selection pane="bottomRight" activeCell="D50" sqref="D50"/>
    </sheetView>
  </sheetViews>
  <sheetFormatPr defaultColWidth="9.140625" defaultRowHeight="15.75" x14ac:dyDescent="0.25"/>
  <cols>
    <col min="1" max="1" width="73.140625" style="2" customWidth="1"/>
    <col min="2" max="2" width="35.140625" style="2" customWidth="1"/>
    <col min="3" max="3" width="40.28515625" style="2" customWidth="1"/>
    <col min="4" max="4" width="19.85546875" style="2" customWidth="1"/>
    <col min="5" max="5" width="12.7109375" style="3" hidden="1" customWidth="1"/>
    <col min="6" max="7" width="11.7109375" style="3" hidden="1" customWidth="1"/>
    <col min="8" max="8" width="13.5703125" style="3" hidden="1" customWidth="1"/>
    <col min="9" max="12" width="11.7109375" style="3" hidden="1" customWidth="1"/>
    <col min="13" max="13" width="14.28515625" style="3" hidden="1" customWidth="1"/>
    <col min="14" max="16" width="11.7109375" style="3" hidden="1" customWidth="1"/>
    <col min="17" max="17" width="1" style="3" hidden="1" customWidth="1"/>
    <col min="18" max="18" width="13.5703125" style="3" hidden="1" customWidth="1"/>
    <col min="19" max="20" width="13.85546875" style="3" hidden="1" customWidth="1"/>
    <col min="21" max="22" width="11.7109375" style="3" hidden="1" customWidth="1"/>
    <col min="23" max="23" width="13.85546875" style="3" hidden="1" customWidth="1"/>
    <col min="24" max="24" width="14.42578125" style="3" hidden="1" customWidth="1"/>
    <col min="25" max="25" width="12.85546875" style="2" hidden="1" customWidth="1"/>
    <col min="26" max="27" width="11.7109375" style="2" hidden="1" customWidth="1"/>
    <col min="28" max="28" width="13.5703125" style="2" hidden="1" customWidth="1"/>
    <col min="29" max="29" width="13.7109375" style="3" hidden="1" customWidth="1"/>
    <col min="30" max="30" width="12.85546875" style="2" hidden="1" customWidth="1"/>
    <col min="31" max="32" width="11.7109375" style="2" hidden="1" customWidth="1"/>
    <col min="33" max="33" width="17.42578125" style="2" customWidth="1"/>
    <col min="34" max="34" width="21.42578125" style="3" customWidth="1"/>
    <col min="35" max="35" width="19.85546875" style="2" customWidth="1"/>
    <col min="36" max="36" width="16.28515625" style="2" customWidth="1"/>
    <col min="37" max="37" width="17.140625" style="2" hidden="1" customWidth="1"/>
    <col min="38" max="38" width="17" style="2" customWidth="1"/>
    <col min="39" max="39" width="20.7109375" style="2" customWidth="1"/>
    <col min="40" max="40" width="19" style="2" customWidth="1"/>
    <col min="41" max="41" width="18.140625" style="2" customWidth="1"/>
    <col min="42" max="42" width="0.28515625" style="2" customWidth="1"/>
    <col min="43" max="43" width="18.28515625" style="2" customWidth="1"/>
    <col min="44" max="44" width="21.7109375" style="3" customWidth="1"/>
    <col min="45" max="45" width="18.28515625" style="2" customWidth="1"/>
    <col min="46" max="46" width="16.28515625" style="2" customWidth="1"/>
    <col min="47" max="47" width="15" style="2" hidden="1" customWidth="1"/>
    <col min="48" max="48" width="19.28515625" style="2" customWidth="1"/>
    <col min="49" max="49" width="21.7109375" style="3" customWidth="1"/>
    <col min="50" max="50" width="16.85546875" style="2" customWidth="1"/>
    <col min="51" max="51" width="17.140625" style="2" customWidth="1"/>
    <col min="52" max="52" width="17.140625" style="2" hidden="1" customWidth="1"/>
    <col min="53" max="53" width="18.85546875" style="2" customWidth="1"/>
    <col min="54" max="54" width="21.5703125" style="3" customWidth="1"/>
    <col min="55" max="55" width="17.7109375" style="2" customWidth="1"/>
    <col min="56" max="56" width="17.85546875" style="2" customWidth="1"/>
    <col min="57" max="57" width="0.28515625" style="2" customWidth="1"/>
    <col min="58" max="58" width="17.140625" style="2" customWidth="1"/>
    <col min="59" max="59" width="21" style="3" customWidth="1"/>
    <col min="60" max="60" width="15.5703125" style="2" customWidth="1"/>
    <col min="61" max="61" width="20.140625" style="2" customWidth="1"/>
    <col min="62" max="62" width="16.42578125" style="2" hidden="1" customWidth="1"/>
    <col min="63" max="63" width="17.7109375" style="2" bestFit="1" customWidth="1"/>
    <col min="64" max="64" width="15.85546875" style="2" bestFit="1" customWidth="1"/>
    <col min="65" max="16384" width="9.140625" style="2"/>
  </cols>
  <sheetData>
    <row r="1" spans="1:64" ht="15.75" hidden="1" customHeight="1" x14ac:dyDescent="0.25">
      <c r="AB1" s="99" t="s">
        <v>13</v>
      </c>
      <c r="AC1" s="99"/>
      <c r="AD1" s="99"/>
      <c r="AE1" s="99"/>
      <c r="AF1" s="99"/>
      <c r="AG1" s="99" t="s">
        <v>13</v>
      </c>
      <c r="AH1" s="99"/>
      <c r="AI1" s="99"/>
      <c r="AJ1" s="99"/>
      <c r="AK1" s="99"/>
      <c r="AL1" s="99"/>
      <c r="AM1" s="99"/>
      <c r="AN1" s="99"/>
      <c r="AO1" s="99"/>
      <c r="AP1" s="99"/>
      <c r="AQ1" s="99" t="s">
        <v>13</v>
      </c>
      <c r="AR1" s="99"/>
      <c r="AS1" s="99"/>
      <c r="AT1" s="99"/>
      <c r="AU1" s="99"/>
      <c r="AV1" s="99" t="s">
        <v>13</v>
      </c>
      <c r="AW1" s="99"/>
      <c r="AX1" s="99"/>
      <c r="AY1" s="99"/>
      <c r="AZ1" s="99"/>
      <c r="BA1" s="99" t="s">
        <v>13</v>
      </c>
      <c r="BB1" s="99"/>
      <c r="BC1" s="99"/>
      <c r="BD1" s="99"/>
      <c r="BE1" s="99"/>
      <c r="BF1" s="99" t="s">
        <v>13</v>
      </c>
      <c r="BG1" s="99"/>
      <c r="BH1" s="99"/>
      <c r="BI1" s="99"/>
      <c r="BJ1" s="99"/>
    </row>
    <row r="2" spans="1:64" ht="21.75" hidden="1" customHeight="1" x14ac:dyDescent="0.25"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  <c r="BD2" s="99"/>
      <c r="BE2" s="99"/>
      <c r="BF2" s="99"/>
      <c r="BG2" s="99"/>
      <c r="BH2" s="99"/>
      <c r="BI2" s="99"/>
      <c r="BJ2" s="99"/>
    </row>
    <row r="3" spans="1:64" ht="30.75" hidden="1" customHeight="1" x14ac:dyDescent="0.25">
      <c r="AB3" s="99"/>
      <c r="AC3" s="99"/>
      <c r="AD3" s="99"/>
      <c r="AE3" s="99"/>
      <c r="AF3" s="99"/>
      <c r="AG3" s="99"/>
      <c r="AH3" s="99"/>
      <c r="AI3" s="99"/>
      <c r="AJ3" s="99"/>
      <c r="AK3" s="99"/>
      <c r="AL3" s="99"/>
      <c r="AM3" s="99"/>
      <c r="AN3" s="99"/>
      <c r="AO3" s="99"/>
      <c r="AP3" s="99"/>
      <c r="AQ3" s="99"/>
      <c r="AR3" s="99"/>
      <c r="AS3" s="99"/>
      <c r="AT3" s="99"/>
      <c r="AU3" s="99"/>
      <c r="AV3" s="99"/>
      <c r="AW3" s="99"/>
      <c r="AX3" s="99"/>
      <c r="AY3" s="99"/>
      <c r="AZ3" s="99"/>
      <c r="BA3" s="99"/>
      <c r="BB3" s="99"/>
      <c r="BC3" s="99"/>
      <c r="BD3" s="99"/>
      <c r="BE3" s="99"/>
      <c r="BF3" s="99"/>
      <c r="BG3" s="99"/>
      <c r="BH3" s="99"/>
      <c r="BI3" s="99"/>
      <c r="BJ3" s="99"/>
    </row>
    <row r="4" spans="1:64" s="1" customFormat="1" ht="196.5" customHeight="1" x14ac:dyDescent="0.35">
      <c r="A4" s="106"/>
      <c r="B4" s="106"/>
      <c r="C4" s="10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7"/>
      <c r="X4" s="6"/>
      <c r="Y4" s="8"/>
      <c r="Z4" s="8"/>
      <c r="AA4" s="8"/>
      <c r="AB4" s="8"/>
      <c r="AC4" s="6"/>
      <c r="AD4" s="8"/>
      <c r="AE4" s="8"/>
      <c r="AF4" s="8"/>
      <c r="AG4" s="8"/>
      <c r="AH4" s="6"/>
      <c r="AI4" s="8"/>
      <c r="AJ4" s="8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8"/>
      <c r="AW4" s="8"/>
      <c r="AX4" s="8"/>
      <c r="AY4" s="8"/>
      <c r="AZ4" s="8"/>
      <c r="BA4" s="8"/>
      <c r="BB4" s="8"/>
      <c r="BC4" s="8"/>
      <c r="BD4" s="8"/>
      <c r="BE4" s="107" t="s">
        <v>21</v>
      </c>
      <c r="BF4" s="108"/>
      <c r="BG4" s="108"/>
      <c r="BH4" s="108"/>
      <c r="BI4" s="108"/>
      <c r="BJ4" s="108"/>
    </row>
    <row r="5" spans="1:64" s="1" customFormat="1" ht="3" customHeight="1" x14ac:dyDescent="0.3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7"/>
      <c r="X5" s="6"/>
      <c r="Y5" s="8"/>
      <c r="Z5" s="8"/>
      <c r="AA5" s="8"/>
      <c r="AB5" s="8"/>
      <c r="AC5" s="6"/>
      <c r="AD5" s="8"/>
      <c r="AE5" s="8"/>
      <c r="AF5" s="8"/>
      <c r="AG5" s="8"/>
      <c r="AH5" s="6"/>
      <c r="AI5" s="8"/>
      <c r="AJ5" s="10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8"/>
      <c r="AW5" s="8"/>
      <c r="AX5" s="8"/>
      <c r="AY5" s="8"/>
      <c r="AZ5" s="8"/>
      <c r="BA5" s="8"/>
      <c r="BB5" s="8"/>
      <c r="BC5" s="8"/>
      <c r="BD5" s="8"/>
      <c r="BE5" s="108"/>
      <c r="BF5" s="108"/>
      <c r="BG5" s="108"/>
      <c r="BH5" s="108"/>
      <c r="BI5" s="108"/>
      <c r="BJ5" s="108"/>
    </row>
    <row r="6" spans="1:64" s="1" customFormat="1" ht="43.5" hidden="1" customHeight="1" x14ac:dyDescent="0.3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7"/>
      <c r="X6" s="6"/>
      <c r="Y6" s="8"/>
      <c r="Z6" s="8"/>
      <c r="AA6" s="8"/>
      <c r="AB6" s="8"/>
      <c r="AC6" s="6"/>
      <c r="AD6" s="8"/>
      <c r="AE6" s="8"/>
      <c r="AF6" s="8"/>
      <c r="AG6" s="8"/>
      <c r="AH6" s="6"/>
      <c r="AI6" s="8"/>
      <c r="AJ6" s="8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</row>
    <row r="7" spans="1:64" s="1" customFormat="1" ht="43.5" hidden="1" customHeight="1" x14ac:dyDescent="0.35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11"/>
      <c r="S7" s="6"/>
      <c r="T7" s="6"/>
      <c r="U7" s="6"/>
      <c r="V7" s="6"/>
      <c r="W7" s="7"/>
      <c r="X7" s="6"/>
      <c r="Y7" s="8"/>
      <c r="Z7" s="8"/>
      <c r="AA7" s="8"/>
      <c r="AB7" s="8"/>
      <c r="AC7" s="6"/>
      <c r="AD7" s="8"/>
      <c r="AE7" s="8"/>
      <c r="AF7" s="8"/>
      <c r="AG7" s="8"/>
      <c r="AH7" s="6"/>
      <c r="AI7" s="8"/>
      <c r="AJ7" s="8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</row>
    <row r="8" spans="1:64" s="1" customFormat="1" ht="34.5" customHeight="1" x14ac:dyDescent="0.25">
      <c r="A8" s="12"/>
      <c r="B8" s="13"/>
      <c r="C8" s="13"/>
      <c r="D8" s="13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5"/>
      <c r="S8" s="14"/>
      <c r="T8" s="15"/>
      <c r="U8" s="15"/>
      <c r="V8" s="15"/>
      <c r="W8" s="15"/>
      <c r="X8" s="16"/>
      <c r="Y8" s="15"/>
      <c r="Z8" s="15"/>
      <c r="AA8" s="15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1"/>
      <c r="AT8" s="91"/>
      <c r="AU8" s="91"/>
      <c r="AV8" s="91"/>
      <c r="AW8" s="91"/>
      <c r="AX8" s="91"/>
      <c r="AY8" s="91"/>
      <c r="AZ8" s="91"/>
      <c r="BA8" s="91"/>
      <c r="BB8" s="91"/>
      <c r="BC8" s="91"/>
      <c r="BD8" s="91"/>
      <c r="BE8" s="91"/>
      <c r="BF8" s="91"/>
      <c r="BG8" s="91"/>
      <c r="BH8" s="91"/>
      <c r="BI8" s="91"/>
      <c r="BJ8" s="91"/>
    </row>
    <row r="9" spans="1:64" s="1" customFormat="1" ht="35.25" customHeight="1" x14ac:dyDescent="0.25">
      <c r="A9" s="109" t="s">
        <v>22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109"/>
      <c r="AC9" s="109"/>
      <c r="AD9" s="109"/>
      <c r="AE9" s="109"/>
      <c r="AF9" s="109"/>
      <c r="AG9" s="109"/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  <c r="BI9" s="109"/>
      <c r="BJ9" s="109"/>
    </row>
    <row r="10" spans="1:64" s="1" customFormat="1" ht="114" customHeight="1" x14ac:dyDescent="0.25">
      <c r="A10" s="110"/>
      <c r="B10" s="110"/>
      <c r="C10" s="110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  <c r="R10" s="110"/>
      <c r="S10" s="110"/>
      <c r="T10" s="110"/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0"/>
      <c r="AJ10" s="110"/>
      <c r="AK10" s="110"/>
      <c r="AL10" s="110"/>
      <c r="AM10" s="110"/>
      <c r="AN10" s="110"/>
      <c r="AO10" s="110"/>
      <c r="AP10" s="110"/>
      <c r="AQ10" s="110"/>
      <c r="AR10" s="110"/>
      <c r="AS10" s="110"/>
      <c r="AT10" s="110"/>
      <c r="AU10" s="110"/>
      <c r="AV10" s="110"/>
      <c r="AW10" s="110"/>
      <c r="AX10" s="110"/>
      <c r="AY10" s="110"/>
      <c r="AZ10" s="110"/>
      <c r="BA10" s="110"/>
      <c r="BB10" s="110"/>
      <c r="BC10" s="110"/>
      <c r="BD10" s="110"/>
      <c r="BE10" s="110"/>
      <c r="BF10" s="110"/>
      <c r="BG10" s="110"/>
      <c r="BH10" s="110"/>
      <c r="BI10" s="110"/>
      <c r="BJ10" s="110"/>
    </row>
    <row r="11" spans="1:64" ht="39.75" customHeight="1" x14ac:dyDescent="0.25">
      <c r="A11" s="100" t="s">
        <v>3</v>
      </c>
      <c r="B11" s="100" t="s">
        <v>4</v>
      </c>
      <c r="C11" s="100" t="s">
        <v>0</v>
      </c>
      <c r="D11" s="111" t="s">
        <v>12</v>
      </c>
      <c r="E11" s="112"/>
      <c r="F11" s="112"/>
      <c r="G11" s="112"/>
      <c r="H11" s="112"/>
      <c r="I11" s="112"/>
      <c r="J11" s="112"/>
      <c r="K11" s="112"/>
      <c r="L11" s="112"/>
      <c r="M11" s="112"/>
      <c r="N11" s="112"/>
      <c r="O11" s="112"/>
      <c r="P11" s="112"/>
      <c r="Q11" s="112"/>
      <c r="R11" s="112"/>
      <c r="S11" s="112"/>
      <c r="T11" s="112"/>
      <c r="U11" s="112"/>
      <c r="V11" s="112"/>
      <c r="W11" s="112"/>
      <c r="X11" s="112"/>
      <c r="Y11" s="112"/>
      <c r="Z11" s="112"/>
      <c r="AA11" s="112"/>
      <c r="AB11" s="112"/>
      <c r="AC11" s="112"/>
      <c r="AD11" s="112"/>
      <c r="AE11" s="112"/>
      <c r="AF11" s="112"/>
      <c r="AG11" s="112"/>
      <c r="AH11" s="112"/>
      <c r="AI11" s="112"/>
      <c r="AJ11" s="112"/>
      <c r="AK11" s="112"/>
      <c r="AL11" s="112"/>
      <c r="AM11" s="112"/>
      <c r="AN11" s="112"/>
      <c r="AO11" s="112"/>
      <c r="AP11" s="112"/>
      <c r="AQ11" s="112"/>
      <c r="AR11" s="112"/>
      <c r="AS11" s="112"/>
      <c r="AT11" s="112"/>
      <c r="AU11" s="112"/>
      <c r="AV11" s="112"/>
      <c r="AW11" s="112"/>
      <c r="AX11" s="112"/>
      <c r="AY11" s="112"/>
      <c r="AZ11" s="112"/>
      <c r="BA11" s="112"/>
      <c r="BB11" s="112"/>
      <c r="BC11" s="112"/>
      <c r="BD11" s="112"/>
      <c r="BE11" s="112"/>
      <c r="BF11" s="112"/>
      <c r="BG11" s="112"/>
      <c r="BH11" s="112"/>
      <c r="BI11" s="112"/>
      <c r="BJ11" s="113"/>
    </row>
    <row r="12" spans="1:64" ht="38.25" customHeight="1" x14ac:dyDescent="0.25">
      <c r="A12" s="101"/>
      <c r="B12" s="101"/>
      <c r="C12" s="100"/>
      <c r="D12" s="102" t="s">
        <v>1</v>
      </c>
      <c r="E12" s="114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6"/>
      <c r="AG12" s="103" t="s">
        <v>14</v>
      </c>
      <c r="AH12" s="104"/>
      <c r="AI12" s="104"/>
      <c r="AJ12" s="104"/>
      <c r="AK12" s="105"/>
      <c r="AL12" s="103" t="s">
        <v>15</v>
      </c>
      <c r="AM12" s="104"/>
      <c r="AN12" s="104"/>
      <c r="AO12" s="104"/>
      <c r="AP12" s="105"/>
      <c r="AQ12" s="74" t="s">
        <v>16</v>
      </c>
      <c r="AR12" s="74"/>
      <c r="AS12" s="74"/>
      <c r="AT12" s="74"/>
      <c r="AU12" s="74"/>
      <c r="AV12" s="74" t="s">
        <v>17</v>
      </c>
      <c r="AW12" s="74"/>
      <c r="AX12" s="74"/>
      <c r="AY12" s="74"/>
      <c r="AZ12" s="74"/>
      <c r="BA12" s="74" t="s">
        <v>18</v>
      </c>
      <c r="BB12" s="74"/>
      <c r="BC12" s="74"/>
      <c r="BD12" s="74"/>
      <c r="BE12" s="74"/>
      <c r="BF12" s="74" t="s">
        <v>19</v>
      </c>
      <c r="BG12" s="74"/>
      <c r="BH12" s="74"/>
      <c r="BI12" s="74"/>
      <c r="BJ12" s="74"/>
    </row>
    <row r="13" spans="1:64" ht="278.25" customHeight="1" x14ac:dyDescent="0.25">
      <c r="A13" s="101"/>
      <c r="B13" s="101"/>
      <c r="C13" s="100"/>
      <c r="D13" s="102"/>
      <c r="E13" s="92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4"/>
      <c r="AG13" s="17" t="s">
        <v>2</v>
      </c>
      <c r="AH13" s="18" t="s">
        <v>8</v>
      </c>
      <c r="AI13" s="46" t="s">
        <v>7</v>
      </c>
      <c r="AJ13" s="46" t="s">
        <v>11</v>
      </c>
      <c r="AK13" s="46"/>
      <c r="AL13" s="17" t="s">
        <v>2</v>
      </c>
      <c r="AM13" s="18" t="s">
        <v>8</v>
      </c>
      <c r="AN13" s="46" t="s">
        <v>7</v>
      </c>
      <c r="AO13" s="46" t="s">
        <v>11</v>
      </c>
      <c r="AP13" s="46"/>
      <c r="AQ13" s="17" t="s">
        <v>2</v>
      </c>
      <c r="AR13" s="18" t="s">
        <v>8</v>
      </c>
      <c r="AS13" s="46" t="s">
        <v>7</v>
      </c>
      <c r="AT13" s="46" t="s">
        <v>11</v>
      </c>
      <c r="AU13" s="46"/>
      <c r="AV13" s="17" t="s">
        <v>2</v>
      </c>
      <c r="AW13" s="18" t="s">
        <v>8</v>
      </c>
      <c r="AX13" s="46" t="s">
        <v>7</v>
      </c>
      <c r="AY13" s="46" t="s">
        <v>11</v>
      </c>
      <c r="AZ13" s="46"/>
      <c r="BA13" s="17" t="s">
        <v>2</v>
      </c>
      <c r="BB13" s="18" t="s">
        <v>8</v>
      </c>
      <c r="BC13" s="46" t="s">
        <v>7</v>
      </c>
      <c r="BD13" s="46" t="s">
        <v>11</v>
      </c>
      <c r="BE13" s="46"/>
      <c r="BF13" s="17" t="s">
        <v>2</v>
      </c>
      <c r="BG13" s="18" t="s">
        <v>8</v>
      </c>
      <c r="BH13" s="46" t="s">
        <v>7</v>
      </c>
      <c r="BI13" s="46" t="s">
        <v>11</v>
      </c>
      <c r="BJ13" s="19"/>
    </row>
    <row r="14" spans="1:64" ht="24.75" customHeight="1" x14ac:dyDescent="0.25">
      <c r="A14" s="20">
        <v>1</v>
      </c>
      <c r="B14" s="20">
        <v>2</v>
      </c>
      <c r="C14" s="20">
        <v>3</v>
      </c>
      <c r="D14" s="21">
        <v>4</v>
      </c>
      <c r="E14" s="95"/>
      <c r="F14" s="96"/>
      <c r="G14" s="96"/>
      <c r="H14" s="96"/>
      <c r="I14" s="96"/>
      <c r="J14" s="96"/>
      <c r="K14" s="96"/>
      <c r="L14" s="96"/>
      <c r="M14" s="96"/>
      <c r="N14" s="96"/>
      <c r="O14" s="96"/>
      <c r="P14" s="96"/>
      <c r="Q14" s="96"/>
      <c r="R14" s="96"/>
      <c r="S14" s="96"/>
      <c r="T14" s="96"/>
      <c r="U14" s="96"/>
      <c r="V14" s="96"/>
      <c r="W14" s="96"/>
      <c r="X14" s="96"/>
      <c r="Y14" s="96"/>
      <c r="Z14" s="96"/>
      <c r="AA14" s="96"/>
      <c r="AB14" s="96"/>
      <c r="AC14" s="96"/>
      <c r="AD14" s="96"/>
      <c r="AE14" s="96"/>
      <c r="AF14" s="97"/>
      <c r="AG14" s="22">
        <v>5</v>
      </c>
      <c r="AH14" s="22">
        <v>6</v>
      </c>
      <c r="AI14" s="22">
        <v>7</v>
      </c>
      <c r="AJ14" s="22">
        <v>8</v>
      </c>
      <c r="AK14" s="22">
        <v>9</v>
      </c>
      <c r="AL14" s="22">
        <v>9</v>
      </c>
      <c r="AM14" s="22">
        <v>10</v>
      </c>
      <c r="AN14" s="22">
        <v>11</v>
      </c>
      <c r="AO14" s="22">
        <v>12</v>
      </c>
      <c r="AP14" s="22">
        <v>14</v>
      </c>
      <c r="AQ14" s="22">
        <v>13</v>
      </c>
      <c r="AR14" s="22">
        <v>14</v>
      </c>
      <c r="AS14" s="22">
        <v>15</v>
      </c>
      <c r="AT14" s="22">
        <v>16</v>
      </c>
      <c r="AU14" s="22">
        <v>19</v>
      </c>
      <c r="AV14" s="22">
        <v>17</v>
      </c>
      <c r="AW14" s="22">
        <v>18</v>
      </c>
      <c r="AX14" s="22">
        <v>19</v>
      </c>
      <c r="AY14" s="22">
        <v>20</v>
      </c>
      <c r="AZ14" s="22">
        <v>24</v>
      </c>
      <c r="BA14" s="22">
        <v>21</v>
      </c>
      <c r="BB14" s="22">
        <v>22</v>
      </c>
      <c r="BC14" s="22">
        <v>23</v>
      </c>
      <c r="BD14" s="22">
        <v>24</v>
      </c>
      <c r="BE14" s="22">
        <v>29</v>
      </c>
      <c r="BF14" s="22">
        <v>25</v>
      </c>
      <c r="BG14" s="22">
        <v>26</v>
      </c>
      <c r="BH14" s="22">
        <v>27</v>
      </c>
      <c r="BI14" s="22">
        <v>28</v>
      </c>
      <c r="BJ14" s="22">
        <v>34</v>
      </c>
    </row>
    <row r="15" spans="1:64" ht="77.25" customHeight="1" x14ac:dyDescent="0.4">
      <c r="A15" s="80" t="s">
        <v>23</v>
      </c>
      <c r="B15" s="77"/>
      <c r="C15" s="75" t="s">
        <v>5</v>
      </c>
      <c r="D15" s="87">
        <f>D17+D18</f>
        <v>67425.399999999994</v>
      </c>
      <c r="E15" s="95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6"/>
      <c r="AA15" s="96"/>
      <c r="AB15" s="96"/>
      <c r="AC15" s="96"/>
      <c r="AD15" s="96"/>
      <c r="AE15" s="96"/>
      <c r="AF15" s="97"/>
      <c r="AG15" s="86">
        <f t="shared" ref="AG15:BI15" si="0">AG17+AG18</f>
        <v>7948.5</v>
      </c>
      <c r="AH15" s="86">
        <f t="shared" si="0"/>
        <v>2696</v>
      </c>
      <c r="AI15" s="86">
        <f t="shared" si="0"/>
        <v>3468.4</v>
      </c>
      <c r="AJ15" s="86">
        <f t="shared" si="0"/>
        <v>1784.1</v>
      </c>
      <c r="AK15" s="86" t="e">
        <f t="shared" si="0"/>
        <v>#REF!</v>
      </c>
      <c r="AL15" s="86">
        <f t="shared" si="0"/>
        <v>11882.9</v>
      </c>
      <c r="AM15" s="86">
        <f t="shared" si="0"/>
        <v>2696</v>
      </c>
      <c r="AN15" s="86">
        <f t="shared" si="0"/>
        <v>3752.8</v>
      </c>
      <c r="AO15" s="86">
        <f t="shared" si="0"/>
        <v>5434.1</v>
      </c>
      <c r="AP15" s="86" t="e">
        <f t="shared" si="0"/>
        <v>#REF!</v>
      </c>
      <c r="AQ15" s="86">
        <f t="shared" si="0"/>
        <v>11898.5</v>
      </c>
      <c r="AR15" s="86">
        <f t="shared" si="0"/>
        <v>2696</v>
      </c>
      <c r="AS15" s="86">
        <f t="shared" si="0"/>
        <v>3768.4</v>
      </c>
      <c r="AT15" s="86">
        <f t="shared" si="0"/>
        <v>5434.1</v>
      </c>
      <c r="AU15" s="86" t="e">
        <f t="shared" si="0"/>
        <v>#REF!</v>
      </c>
      <c r="AV15" s="86">
        <f t="shared" si="0"/>
        <v>11898.5</v>
      </c>
      <c r="AW15" s="86">
        <f t="shared" si="0"/>
        <v>2696</v>
      </c>
      <c r="AX15" s="86">
        <f t="shared" si="0"/>
        <v>3768.4</v>
      </c>
      <c r="AY15" s="86">
        <f t="shared" si="0"/>
        <v>5434.1</v>
      </c>
      <c r="AZ15" s="86" t="e">
        <f t="shared" si="0"/>
        <v>#REF!</v>
      </c>
      <c r="BA15" s="86">
        <f t="shared" si="0"/>
        <v>11898.5</v>
      </c>
      <c r="BB15" s="86">
        <f t="shared" si="0"/>
        <v>2696</v>
      </c>
      <c r="BC15" s="86">
        <f t="shared" si="0"/>
        <v>3768.4</v>
      </c>
      <c r="BD15" s="86">
        <f t="shared" si="0"/>
        <v>5434.1</v>
      </c>
      <c r="BE15" s="86" t="e">
        <f t="shared" si="0"/>
        <v>#REF!</v>
      </c>
      <c r="BF15" s="86">
        <f t="shared" si="0"/>
        <v>11898.5</v>
      </c>
      <c r="BG15" s="86">
        <f t="shared" si="0"/>
        <v>2696</v>
      </c>
      <c r="BH15" s="86">
        <f t="shared" si="0"/>
        <v>3159.7000000000003</v>
      </c>
      <c r="BI15" s="86">
        <f t="shared" si="0"/>
        <v>5434.1</v>
      </c>
      <c r="BJ15" s="87" t="e">
        <f t="shared" ref="BJ15" si="1">BJ18</f>
        <v>#REF!</v>
      </c>
      <c r="BK15" s="59"/>
      <c r="BL15" s="59"/>
    </row>
    <row r="16" spans="1:64" ht="96.75" customHeight="1" x14ac:dyDescent="0.25">
      <c r="A16" s="81"/>
      <c r="B16" s="78"/>
      <c r="C16" s="76"/>
      <c r="D16" s="88"/>
      <c r="E16" s="95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7"/>
      <c r="AG16" s="86"/>
      <c r="AH16" s="86"/>
      <c r="AI16" s="86"/>
      <c r="AJ16" s="86"/>
      <c r="AK16" s="86"/>
      <c r="AL16" s="86"/>
      <c r="AM16" s="86"/>
      <c r="AN16" s="86"/>
      <c r="AO16" s="86"/>
      <c r="AP16" s="86"/>
      <c r="AQ16" s="86"/>
      <c r="AR16" s="86"/>
      <c r="AS16" s="86"/>
      <c r="AT16" s="86"/>
      <c r="AU16" s="86"/>
      <c r="AV16" s="86"/>
      <c r="AW16" s="86"/>
      <c r="AX16" s="86"/>
      <c r="AY16" s="86"/>
      <c r="AZ16" s="86"/>
      <c r="BA16" s="86"/>
      <c r="BB16" s="86"/>
      <c r="BC16" s="86"/>
      <c r="BD16" s="86"/>
      <c r="BE16" s="86"/>
      <c r="BF16" s="86"/>
      <c r="BG16" s="86"/>
      <c r="BH16" s="86"/>
      <c r="BI16" s="86"/>
      <c r="BJ16" s="88"/>
    </row>
    <row r="17" spans="1:63" ht="96.75" customHeight="1" x14ac:dyDescent="0.25">
      <c r="A17" s="81"/>
      <c r="B17" s="78"/>
      <c r="C17" s="56" t="s">
        <v>10</v>
      </c>
      <c r="D17" s="29">
        <f>D32</f>
        <v>32183.4</v>
      </c>
      <c r="E17" s="95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7"/>
      <c r="AG17" s="29">
        <f t="shared" ref="AG17:BI17" si="2">AG32</f>
        <v>5363.9</v>
      </c>
      <c r="AH17" s="29">
        <f t="shared" si="2"/>
        <v>2696</v>
      </c>
      <c r="AI17" s="29">
        <f t="shared" si="2"/>
        <v>2667.9</v>
      </c>
      <c r="AJ17" s="29">
        <f t="shared" si="2"/>
        <v>0</v>
      </c>
      <c r="AK17" s="29">
        <f t="shared" si="2"/>
        <v>0</v>
      </c>
      <c r="AL17" s="29">
        <f t="shared" si="2"/>
        <v>5363.9</v>
      </c>
      <c r="AM17" s="29">
        <f t="shared" si="2"/>
        <v>2696</v>
      </c>
      <c r="AN17" s="29">
        <f t="shared" si="2"/>
        <v>2667.9</v>
      </c>
      <c r="AO17" s="29">
        <f t="shared" si="2"/>
        <v>0</v>
      </c>
      <c r="AP17" s="29">
        <f t="shared" si="2"/>
        <v>0</v>
      </c>
      <c r="AQ17" s="29">
        <f t="shared" si="2"/>
        <v>5363.9</v>
      </c>
      <c r="AR17" s="29">
        <f t="shared" si="2"/>
        <v>2696</v>
      </c>
      <c r="AS17" s="29">
        <f t="shared" si="2"/>
        <v>2667.9</v>
      </c>
      <c r="AT17" s="29">
        <f t="shared" si="2"/>
        <v>0</v>
      </c>
      <c r="AU17" s="29">
        <f t="shared" si="2"/>
        <v>0</v>
      </c>
      <c r="AV17" s="29">
        <f t="shared" si="2"/>
        <v>5363.9</v>
      </c>
      <c r="AW17" s="29">
        <f t="shared" si="2"/>
        <v>2696</v>
      </c>
      <c r="AX17" s="29">
        <f t="shared" si="2"/>
        <v>2667.9</v>
      </c>
      <c r="AY17" s="29">
        <f t="shared" si="2"/>
        <v>0</v>
      </c>
      <c r="AZ17" s="29">
        <f t="shared" si="2"/>
        <v>0</v>
      </c>
      <c r="BA17" s="29">
        <f t="shared" si="2"/>
        <v>5363.9</v>
      </c>
      <c r="BB17" s="29">
        <f t="shared" si="2"/>
        <v>2696</v>
      </c>
      <c r="BC17" s="29">
        <f t="shared" si="2"/>
        <v>2667.9</v>
      </c>
      <c r="BD17" s="29">
        <f t="shared" si="2"/>
        <v>0</v>
      </c>
      <c r="BE17" s="29">
        <f t="shared" si="2"/>
        <v>0</v>
      </c>
      <c r="BF17" s="29">
        <f t="shared" si="2"/>
        <v>5363.9</v>
      </c>
      <c r="BG17" s="29">
        <f t="shared" si="2"/>
        <v>2696</v>
      </c>
      <c r="BH17" s="29">
        <f t="shared" si="2"/>
        <v>2667.9</v>
      </c>
      <c r="BI17" s="29">
        <f t="shared" si="2"/>
        <v>0</v>
      </c>
      <c r="BJ17" s="60"/>
    </row>
    <row r="18" spans="1:63" ht="68.25" customHeight="1" x14ac:dyDescent="0.25">
      <c r="A18" s="81"/>
      <c r="B18" s="78"/>
      <c r="C18" s="75" t="s">
        <v>9</v>
      </c>
      <c r="D18" s="69">
        <f>D22+D25+D29+D30+D31+D33+D38+D49</f>
        <v>35242</v>
      </c>
      <c r="E18" s="95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7"/>
      <c r="AG18" s="73">
        <f t="shared" ref="AG18:BI18" si="3">AG22+AG25+AG29+AG30+AG31+AG33+AG38+AG49</f>
        <v>2584.6</v>
      </c>
      <c r="AH18" s="73">
        <f t="shared" si="3"/>
        <v>0</v>
      </c>
      <c r="AI18" s="73">
        <f t="shared" si="3"/>
        <v>800.5</v>
      </c>
      <c r="AJ18" s="73">
        <f t="shared" si="3"/>
        <v>1784.1</v>
      </c>
      <c r="AK18" s="73" t="e">
        <f t="shared" si="3"/>
        <v>#REF!</v>
      </c>
      <c r="AL18" s="73">
        <f t="shared" si="3"/>
        <v>6519</v>
      </c>
      <c r="AM18" s="73">
        <f t="shared" si="3"/>
        <v>0</v>
      </c>
      <c r="AN18" s="73">
        <f>AN22+AN25+AN29+AN30+AN31+AN33+AN38+AN49</f>
        <v>1084.9000000000001</v>
      </c>
      <c r="AO18" s="73">
        <f t="shared" si="3"/>
        <v>5434.1</v>
      </c>
      <c r="AP18" s="73" t="e">
        <f t="shared" si="3"/>
        <v>#REF!</v>
      </c>
      <c r="AQ18" s="73">
        <f t="shared" si="3"/>
        <v>6534.6</v>
      </c>
      <c r="AR18" s="73">
        <f t="shared" si="3"/>
        <v>0</v>
      </c>
      <c r="AS18" s="73">
        <f t="shared" si="3"/>
        <v>1100.5</v>
      </c>
      <c r="AT18" s="73">
        <f t="shared" si="3"/>
        <v>5434.1</v>
      </c>
      <c r="AU18" s="73" t="e">
        <f t="shared" si="3"/>
        <v>#REF!</v>
      </c>
      <c r="AV18" s="73">
        <f t="shared" si="3"/>
        <v>6534.6</v>
      </c>
      <c r="AW18" s="73">
        <f t="shared" si="3"/>
        <v>0</v>
      </c>
      <c r="AX18" s="73">
        <f t="shared" si="3"/>
        <v>1100.5</v>
      </c>
      <c r="AY18" s="73">
        <f t="shared" si="3"/>
        <v>5434.1</v>
      </c>
      <c r="AZ18" s="73" t="e">
        <f t="shared" si="3"/>
        <v>#REF!</v>
      </c>
      <c r="BA18" s="73">
        <f t="shared" si="3"/>
        <v>6534.6</v>
      </c>
      <c r="BB18" s="73">
        <f t="shared" si="3"/>
        <v>0</v>
      </c>
      <c r="BC18" s="73">
        <f t="shared" si="3"/>
        <v>1100.5</v>
      </c>
      <c r="BD18" s="73">
        <f t="shared" si="3"/>
        <v>5434.1</v>
      </c>
      <c r="BE18" s="73" t="e">
        <f t="shared" si="3"/>
        <v>#REF!</v>
      </c>
      <c r="BF18" s="73">
        <f t="shared" si="3"/>
        <v>6534.6</v>
      </c>
      <c r="BG18" s="73">
        <f t="shared" si="3"/>
        <v>0</v>
      </c>
      <c r="BH18" s="73">
        <f t="shared" si="3"/>
        <v>491.8</v>
      </c>
      <c r="BI18" s="73">
        <f t="shared" si="3"/>
        <v>5434.1</v>
      </c>
      <c r="BJ18" s="69" t="e">
        <f>BJ22+BJ25+BJ25+BJ26+BJ27+BJ27+#REF!+BJ33+BJ38+#REF!+#REF!+#REF!</f>
        <v>#REF!</v>
      </c>
    </row>
    <row r="19" spans="1:63" ht="46.5" customHeight="1" x14ac:dyDescent="0.25">
      <c r="A19" s="81"/>
      <c r="B19" s="78"/>
      <c r="C19" s="83"/>
      <c r="D19" s="70"/>
      <c r="E19" s="95"/>
      <c r="F19" s="96"/>
      <c r="G19" s="96"/>
      <c r="H19" s="96"/>
      <c r="I19" s="96"/>
      <c r="J19" s="96"/>
      <c r="K19" s="96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6"/>
      <c r="AC19" s="96"/>
      <c r="AD19" s="96"/>
      <c r="AE19" s="96"/>
      <c r="AF19" s="97"/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/>
      <c r="AV19" s="73"/>
      <c r="AW19" s="73"/>
      <c r="AX19" s="73"/>
      <c r="AY19" s="73"/>
      <c r="AZ19" s="73"/>
      <c r="BA19" s="73"/>
      <c r="BB19" s="73"/>
      <c r="BC19" s="73"/>
      <c r="BD19" s="73"/>
      <c r="BE19" s="73"/>
      <c r="BF19" s="73"/>
      <c r="BG19" s="73"/>
      <c r="BH19" s="73"/>
      <c r="BI19" s="73"/>
      <c r="BJ19" s="70"/>
    </row>
    <row r="20" spans="1:63" ht="45.75" hidden="1" customHeight="1" x14ac:dyDescent="0.25">
      <c r="A20" s="81"/>
      <c r="B20" s="78"/>
      <c r="C20" s="84"/>
      <c r="D20" s="71"/>
      <c r="E20" s="95"/>
      <c r="F20" s="96"/>
      <c r="G20" s="96"/>
      <c r="H20" s="96"/>
      <c r="I20" s="96"/>
      <c r="J20" s="96"/>
      <c r="K20" s="96"/>
      <c r="L20" s="96"/>
      <c r="M20" s="96"/>
      <c r="N20" s="96"/>
      <c r="O20" s="96"/>
      <c r="P20" s="96"/>
      <c r="Q20" s="96"/>
      <c r="R20" s="96"/>
      <c r="S20" s="96"/>
      <c r="T20" s="96"/>
      <c r="U20" s="96"/>
      <c r="V20" s="96"/>
      <c r="W20" s="96"/>
      <c r="X20" s="96"/>
      <c r="Y20" s="96"/>
      <c r="Z20" s="96"/>
      <c r="AA20" s="96"/>
      <c r="AB20" s="96"/>
      <c r="AC20" s="96"/>
      <c r="AD20" s="96"/>
      <c r="AE20" s="96"/>
      <c r="AF20" s="97"/>
      <c r="AG20" s="74"/>
      <c r="AH20" s="74"/>
      <c r="AI20" s="74"/>
      <c r="AJ20" s="74"/>
      <c r="AK20" s="73"/>
      <c r="AL20" s="74"/>
      <c r="AM20" s="74"/>
      <c r="AN20" s="74"/>
      <c r="AO20" s="74"/>
      <c r="AP20" s="74"/>
      <c r="AQ20" s="74"/>
      <c r="AR20" s="74"/>
      <c r="AS20" s="74"/>
      <c r="AT20" s="74"/>
      <c r="AU20" s="74"/>
      <c r="AV20" s="74"/>
      <c r="AW20" s="74"/>
      <c r="AX20" s="74"/>
      <c r="AY20" s="74"/>
      <c r="AZ20" s="74"/>
      <c r="BA20" s="74"/>
      <c r="BB20" s="74"/>
      <c r="BC20" s="74"/>
      <c r="BD20" s="74"/>
      <c r="BE20" s="74"/>
      <c r="BF20" s="74"/>
      <c r="BG20" s="74"/>
      <c r="BH20" s="74"/>
      <c r="BI20" s="74"/>
      <c r="BJ20" s="71"/>
    </row>
    <row r="21" spans="1:63" ht="62.25" hidden="1" customHeight="1" x14ac:dyDescent="0.25">
      <c r="A21" s="82"/>
      <c r="B21" s="79"/>
      <c r="C21" s="85"/>
      <c r="D21" s="72"/>
      <c r="E21" s="95"/>
      <c r="F21" s="96"/>
      <c r="G21" s="96"/>
      <c r="H21" s="96"/>
      <c r="I21" s="96"/>
      <c r="J21" s="96"/>
      <c r="K21" s="96"/>
      <c r="L21" s="96"/>
      <c r="M21" s="96"/>
      <c r="N21" s="96"/>
      <c r="O21" s="96"/>
      <c r="P21" s="96"/>
      <c r="Q21" s="96"/>
      <c r="R21" s="96"/>
      <c r="S21" s="96"/>
      <c r="T21" s="96"/>
      <c r="U21" s="96"/>
      <c r="V21" s="96"/>
      <c r="W21" s="96"/>
      <c r="X21" s="96"/>
      <c r="Y21" s="96"/>
      <c r="Z21" s="96"/>
      <c r="AA21" s="96"/>
      <c r="AB21" s="96"/>
      <c r="AC21" s="96"/>
      <c r="AD21" s="96"/>
      <c r="AE21" s="96"/>
      <c r="AF21" s="97"/>
      <c r="AG21" s="74"/>
      <c r="AH21" s="74"/>
      <c r="AI21" s="74"/>
      <c r="AJ21" s="74"/>
      <c r="AK21" s="73"/>
      <c r="AL21" s="74"/>
      <c r="AM21" s="74"/>
      <c r="AN21" s="74"/>
      <c r="AO21" s="74"/>
      <c r="AP21" s="74"/>
      <c r="AQ21" s="74"/>
      <c r="AR21" s="74"/>
      <c r="AS21" s="74"/>
      <c r="AT21" s="74"/>
      <c r="AU21" s="74"/>
      <c r="AV21" s="74"/>
      <c r="AW21" s="74"/>
      <c r="AX21" s="74"/>
      <c r="AY21" s="74"/>
      <c r="AZ21" s="74"/>
      <c r="BA21" s="74"/>
      <c r="BB21" s="74"/>
      <c r="BC21" s="74"/>
      <c r="BD21" s="74"/>
      <c r="BE21" s="74"/>
      <c r="BF21" s="74"/>
      <c r="BG21" s="74"/>
      <c r="BH21" s="74"/>
      <c r="BI21" s="74"/>
      <c r="BJ21" s="72"/>
    </row>
    <row r="22" spans="1:63" s="4" customFormat="1" ht="217.5" customHeight="1" x14ac:dyDescent="0.25">
      <c r="A22" s="48" t="s">
        <v>27</v>
      </c>
      <c r="B22" s="61" t="s">
        <v>25</v>
      </c>
      <c r="C22" s="61" t="s">
        <v>6</v>
      </c>
      <c r="D22" s="49">
        <f>AG22+AL22+AQ22+AV22+BA22+BF22</f>
        <v>1404.6</v>
      </c>
      <c r="E22" s="95"/>
      <c r="F22" s="96"/>
      <c r="G22" s="96"/>
      <c r="H22" s="96"/>
      <c r="I22" s="96"/>
      <c r="J22" s="96"/>
      <c r="K22" s="96"/>
      <c r="L22" s="96"/>
      <c r="M22" s="96"/>
      <c r="N22" s="96"/>
      <c r="O22" s="96"/>
      <c r="P22" s="96"/>
      <c r="Q22" s="96"/>
      <c r="R22" s="96"/>
      <c r="S22" s="96"/>
      <c r="T22" s="96"/>
      <c r="U22" s="96"/>
      <c r="V22" s="96"/>
      <c r="W22" s="96"/>
      <c r="X22" s="96"/>
      <c r="Y22" s="96"/>
      <c r="Z22" s="96"/>
      <c r="AA22" s="96"/>
      <c r="AB22" s="96"/>
      <c r="AC22" s="96"/>
      <c r="AD22" s="96"/>
      <c r="AE22" s="96"/>
      <c r="AF22" s="97"/>
      <c r="AG22" s="49">
        <f>AH22+AI22+AJ22+AK22</f>
        <v>234.1</v>
      </c>
      <c r="AH22" s="49">
        <v>0</v>
      </c>
      <c r="AI22" s="49">
        <v>0</v>
      </c>
      <c r="AJ22" s="49">
        <v>234.1</v>
      </c>
      <c r="AK22" s="49"/>
      <c r="AL22" s="49">
        <f>AM22+AN22+AO22+AP22</f>
        <v>234.1</v>
      </c>
      <c r="AM22" s="49">
        <v>0</v>
      </c>
      <c r="AN22" s="49">
        <v>0</v>
      </c>
      <c r="AO22" s="49">
        <v>234.1</v>
      </c>
      <c r="AP22" s="49">
        <v>0</v>
      </c>
      <c r="AQ22" s="49">
        <f>AR22+AS22+AT22+AU22</f>
        <v>234.1</v>
      </c>
      <c r="AR22" s="49">
        <v>0</v>
      </c>
      <c r="AS22" s="49">
        <v>0</v>
      </c>
      <c r="AT22" s="49">
        <v>234.1</v>
      </c>
      <c r="AU22" s="49">
        <v>0</v>
      </c>
      <c r="AV22" s="49">
        <f>AW22+AX22+AY22+AZ22</f>
        <v>234.1</v>
      </c>
      <c r="AW22" s="49">
        <v>0</v>
      </c>
      <c r="AX22" s="49">
        <v>0</v>
      </c>
      <c r="AY22" s="49">
        <v>234.1</v>
      </c>
      <c r="AZ22" s="49">
        <v>0</v>
      </c>
      <c r="BA22" s="49">
        <f>BB22+BC22+BD22+BE22</f>
        <v>234.1</v>
      </c>
      <c r="BB22" s="49">
        <v>0</v>
      </c>
      <c r="BC22" s="49">
        <v>0</v>
      </c>
      <c r="BD22" s="49">
        <v>234.1</v>
      </c>
      <c r="BE22" s="49">
        <v>0</v>
      </c>
      <c r="BF22" s="49">
        <f>BG22+BH22+BI22+BJ22</f>
        <v>234.1</v>
      </c>
      <c r="BG22" s="49">
        <v>0</v>
      </c>
      <c r="BH22" s="49">
        <v>0</v>
      </c>
      <c r="BI22" s="50">
        <v>234.1</v>
      </c>
      <c r="BJ22" s="24">
        <v>0</v>
      </c>
    </row>
    <row r="23" spans="1:63" s="3" customFormat="1" ht="67.5" hidden="1" customHeight="1" x14ac:dyDescent="0.25">
      <c r="A23" s="25"/>
      <c r="B23" s="26"/>
      <c r="C23" s="27"/>
      <c r="D23" s="28"/>
      <c r="E23" s="95"/>
      <c r="F23" s="96"/>
      <c r="G23" s="96"/>
      <c r="H23" s="96"/>
      <c r="I23" s="96"/>
      <c r="J23" s="96"/>
      <c r="K23" s="96"/>
      <c r="L23" s="96"/>
      <c r="M23" s="96"/>
      <c r="N23" s="96"/>
      <c r="O23" s="96"/>
      <c r="P23" s="96"/>
      <c r="Q23" s="96"/>
      <c r="R23" s="96"/>
      <c r="S23" s="96"/>
      <c r="T23" s="96"/>
      <c r="U23" s="96"/>
      <c r="V23" s="96"/>
      <c r="W23" s="96"/>
      <c r="X23" s="96"/>
      <c r="Y23" s="96"/>
      <c r="Z23" s="96"/>
      <c r="AA23" s="96"/>
      <c r="AB23" s="96"/>
      <c r="AC23" s="96"/>
      <c r="AD23" s="96"/>
      <c r="AE23" s="96"/>
      <c r="AF23" s="97"/>
      <c r="AG23" s="24"/>
      <c r="AH23" s="17"/>
      <c r="AI23" s="29"/>
      <c r="AJ23" s="29"/>
      <c r="AK23" s="29"/>
      <c r="AL23" s="24"/>
      <c r="AM23" s="17"/>
      <c r="AN23" s="29"/>
      <c r="AO23" s="29"/>
      <c r="AP23" s="29"/>
      <c r="AQ23" s="29"/>
      <c r="AR23" s="17"/>
      <c r="AS23" s="29"/>
      <c r="AT23" s="29"/>
      <c r="AU23" s="29"/>
      <c r="AV23" s="29"/>
      <c r="AW23" s="17"/>
      <c r="AX23" s="29"/>
      <c r="AY23" s="29"/>
      <c r="AZ23" s="29"/>
      <c r="BA23" s="29"/>
      <c r="BB23" s="17"/>
      <c r="BC23" s="29"/>
      <c r="BD23" s="29"/>
      <c r="BE23" s="29"/>
      <c r="BF23" s="29"/>
      <c r="BG23" s="17"/>
      <c r="BH23" s="29"/>
      <c r="BI23" s="29"/>
      <c r="BJ23" s="29"/>
    </row>
    <row r="24" spans="1:63" s="3" customFormat="1" ht="210" customHeight="1" x14ac:dyDescent="0.25">
      <c r="A24" s="38" t="s">
        <v>33</v>
      </c>
      <c r="B24" s="23" t="s">
        <v>25</v>
      </c>
      <c r="C24" s="23" t="s">
        <v>6</v>
      </c>
      <c r="D24" s="24">
        <f>AG24+AL24+AQ24+AV24+BA24+BF24</f>
        <v>1404.6</v>
      </c>
      <c r="E24" s="95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7"/>
      <c r="AG24" s="24">
        <f>AH24+AI24+AJ24+AK24</f>
        <v>234.1</v>
      </c>
      <c r="AH24" s="17">
        <v>0</v>
      </c>
      <c r="AI24" s="29">
        <v>0</v>
      </c>
      <c r="AJ24" s="29">
        <v>234.1</v>
      </c>
      <c r="AK24" s="29"/>
      <c r="AL24" s="24">
        <f>AM24+AN24+AO24+AP24</f>
        <v>234.1</v>
      </c>
      <c r="AM24" s="17">
        <v>0</v>
      </c>
      <c r="AN24" s="29">
        <v>0</v>
      </c>
      <c r="AO24" s="29">
        <v>234.1</v>
      </c>
      <c r="AP24" s="29">
        <v>0</v>
      </c>
      <c r="AQ24" s="29">
        <f>AR24+AS24+AT24+AU24</f>
        <v>234.1</v>
      </c>
      <c r="AR24" s="17">
        <v>0</v>
      </c>
      <c r="AS24" s="29">
        <v>0</v>
      </c>
      <c r="AT24" s="29">
        <v>234.1</v>
      </c>
      <c r="AU24" s="29">
        <v>0</v>
      </c>
      <c r="AV24" s="29">
        <f>AW24+AX24+AY24+AZ24</f>
        <v>234.1</v>
      </c>
      <c r="AW24" s="17">
        <v>0</v>
      </c>
      <c r="AX24" s="29">
        <v>0</v>
      </c>
      <c r="AY24" s="29">
        <v>234.1</v>
      </c>
      <c r="AZ24" s="29">
        <v>0</v>
      </c>
      <c r="BA24" s="29">
        <f>BB24+BC24+BD24+BE24</f>
        <v>234.1</v>
      </c>
      <c r="BB24" s="17">
        <v>0</v>
      </c>
      <c r="BC24" s="29">
        <v>0</v>
      </c>
      <c r="BD24" s="29">
        <v>234.1</v>
      </c>
      <c r="BE24" s="29">
        <v>0</v>
      </c>
      <c r="BF24" s="29">
        <f>BG24+BH24+BI24+BJ24</f>
        <v>234.1</v>
      </c>
      <c r="BG24" s="17">
        <v>0</v>
      </c>
      <c r="BH24" s="29">
        <v>0</v>
      </c>
      <c r="BI24" s="29">
        <v>234.1</v>
      </c>
      <c r="BJ24" s="47"/>
    </row>
    <row r="25" spans="1:63" s="3" customFormat="1" ht="223.5" customHeight="1" x14ac:dyDescent="0.25">
      <c r="A25" s="53" t="s">
        <v>28</v>
      </c>
      <c r="B25" s="54" t="s">
        <v>65</v>
      </c>
      <c r="C25" s="54" t="s">
        <v>9</v>
      </c>
      <c r="D25" s="66">
        <f>AG25+AL25+AQ25+AV25+BA25+BF25</f>
        <v>0</v>
      </c>
      <c r="E25" s="95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7"/>
      <c r="AG25" s="66">
        <f>AH25+AI25+AJ25+AK25</f>
        <v>0</v>
      </c>
      <c r="AH25" s="66">
        <f>AI25+AJ25+AK25+AL25</f>
        <v>0</v>
      </c>
      <c r="AI25" s="65">
        <v>0</v>
      </c>
      <c r="AJ25" s="65">
        <v>0</v>
      </c>
      <c r="AK25" s="65"/>
      <c r="AL25" s="65">
        <v>0</v>
      </c>
      <c r="AM25" s="66">
        <f>AN25+AO25+AP25+AQ25</f>
        <v>0</v>
      </c>
      <c r="AN25" s="65">
        <v>0</v>
      </c>
      <c r="AO25" s="65">
        <v>0</v>
      </c>
      <c r="AP25" s="51">
        <v>0</v>
      </c>
      <c r="AQ25" s="65">
        <v>0</v>
      </c>
      <c r="AR25" s="65">
        <f>AS25+AT25+AU25+AV25</f>
        <v>0</v>
      </c>
      <c r="AS25" s="65">
        <v>0</v>
      </c>
      <c r="AT25" s="65">
        <v>0</v>
      </c>
      <c r="AU25" s="65">
        <v>0</v>
      </c>
      <c r="AV25" s="65">
        <v>0</v>
      </c>
      <c r="AW25" s="65">
        <f>AX25+AY25+AZ25+BA25</f>
        <v>0</v>
      </c>
      <c r="AX25" s="65">
        <v>0</v>
      </c>
      <c r="AY25" s="65">
        <v>0</v>
      </c>
      <c r="AZ25" s="65">
        <v>0</v>
      </c>
      <c r="BA25" s="65">
        <v>0</v>
      </c>
      <c r="BB25" s="65">
        <f>BC25+BD25+BE25+BF25</f>
        <v>0</v>
      </c>
      <c r="BC25" s="65">
        <v>0</v>
      </c>
      <c r="BD25" s="65">
        <v>0</v>
      </c>
      <c r="BE25" s="65">
        <v>0</v>
      </c>
      <c r="BF25" s="65">
        <v>0</v>
      </c>
      <c r="BG25" s="65">
        <f>BH25+BI25+BJ25+BK25</f>
        <v>0</v>
      </c>
      <c r="BH25" s="65">
        <v>0</v>
      </c>
      <c r="BI25" s="65">
        <v>0</v>
      </c>
      <c r="BJ25" s="32">
        <v>0</v>
      </c>
      <c r="BK25" s="5"/>
    </row>
    <row r="26" spans="1:63" s="3" customFormat="1" ht="180.75" customHeight="1" x14ac:dyDescent="0.25">
      <c r="A26" s="63" t="s">
        <v>29</v>
      </c>
      <c r="B26" s="56" t="s">
        <v>20</v>
      </c>
      <c r="C26" s="56" t="s">
        <v>10</v>
      </c>
      <c r="D26" s="28">
        <f>AG26+AL26+AQ26+AV26+BA26+BF26</f>
        <v>0</v>
      </c>
      <c r="E26" s="95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7"/>
      <c r="AG26" s="28">
        <f>AH26+AI26+AJ26+AK26</f>
        <v>0</v>
      </c>
      <c r="AH26" s="17">
        <v>0</v>
      </c>
      <c r="AI26" s="64">
        <v>0</v>
      </c>
      <c r="AJ26" s="64">
        <v>0</v>
      </c>
      <c r="AK26" s="64"/>
      <c r="AL26" s="28">
        <f>AM26+AN26+AO26+AP26</f>
        <v>0</v>
      </c>
      <c r="AM26" s="17">
        <v>0</v>
      </c>
      <c r="AN26" s="64">
        <v>0</v>
      </c>
      <c r="AO26" s="64">
        <v>0</v>
      </c>
      <c r="AP26" s="64">
        <v>0</v>
      </c>
      <c r="AQ26" s="64">
        <f>AR26+AS26+AT26+AU26</f>
        <v>0</v>
      </c>
      <c r="AR26" s="17">
        <v>0</v>
      </c>
      <c r="AS26" s="64">
        <v>0</v>
      </c>
      <c r="AT26" s="64">
        <v>0</v>
      </c>
      <c r="AU26" s="64">
        <v>0</v>
      </c>
      <c r="AV26" s="64">
        <f>AW26+AX26+AY26+AZ26</f>
        <v>0</v>
      </c>
      <c r="AW26" s="17">
        <v>0</v>
      </c>
      <c r="AX26" s="64">
        <v>0</v>
      </c>
      <c r="AY26" s="64">
        <v>0</v>
      </c>
      <c r="AZ26" s="64">
        <v>0</v>
      </c>
      <c r="BA26" s="64">
        <f>BB26+BC26+BD26+BE26</f>
        <v>0</v>
      </c>
      <c r="BB26" s="17">
        <v>0</v>
      </c>
      <c r="BC26" s="64">
        <v>0</v>
      </c>
      <c r="BD26" s="64">
        <v>0</v>
      </c>
      <c r="BE26" s="64">
        <v>0</v>
      </c>
      <c r="BF26" s="64">
        <f>BG26+BH26+BI26+BJ26</f>
        <v>0</v>
      </c>
      <c r="BG26" s="17">
        <v>0</v>
      </c>
      <c r="BH26" s="64">
        <v>0</v>
      </c>
      <c r="BI26" s="64">
        <v>0</v>
      </c>
      <c r="BJ26" s="31">
        <v>0</v>
      </c>
    </row>
    <row r="27" spans="1:63" s="3" customFormat="1" ht="92.25" customHeight="1" x14ac:dyDescent="0.25">
      <c r="A27" s="117" t="s">
        <v>30</v>
      </c>
      <c r="B27" s="119" t="s">
        <v>57</v>
      </c>
      <c r="C27" s="119" t="s">
        <v>63</v>
      </c>
      <c r="D27" s="121">
        <f>AG27+AL27+AQ27+AV27+BA27+BF27</f>
        <v>34234.200000000004</v>
      </c>
      <c r="E27" s="95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7"/>
      <c r="AG27" s="98">
        <f>AH27+AI27+AJ27</f>
        <v>5705.7000000000007</v>
      </c>
      <c r="AH27" s="89">
        <f t="shared" ref="AH27:AI27" si="4">AH29+AH30+AH31+AH32</f>
        <v>2696</v>
      </c>
      <c r="AI27" s="89">
        <f t="shared" si="4"/>
        <v>3009.7000000000003</v>
      </c>
      <c r="AJ27" s="89">
        <f>AJ29+AJ30+AJ31+AJ32</f>
        <v>0</v>
      </c>
      <c r="AK27" s="89"/>
      <c r="AL27" s="98">
        <f>AM27+AN27+AO27</f>
        <v>5705.7000000000007</v>
      </c>
      <c r="AM27" s="89">
        <f t="shared" ref="AM27:AN27" si="5">AM29+AM30+AM31+AM32</f>
        <v>2696</v>
      </c>
      <c r="AN27" s="89">
        <f t="shared" si="5"/>
        <v>3009.7000000000003</v>
      </c>
      <c r="AO27" s="89">
        <f>AO29+AO30+AO31+AO32</f>
        <v>0</v>
      </c>
      <c r="AP27" s="89"/>
      <c r="AQ27" s="89">
        <f>AR27+AS27+AT27</f>
        <v>5705.7000000000007</v>
      </c>
      <c r="AR27" s="89">
        <f t="shared" ref="AR27:AS27" si="6">AR29+AR30+AR31+AR32</f>
        <v>2696</v>
      </c>
      <c r="AS27" s="89">
        <f t="shared" si="6"/>
        <v>3009.7000000000003</v>
      </c>
      <c r="AT27" s="89">
        <f>AT29+AT30+AT31+AT32</f>
        <v>0</v>
      </c>
      <c r="AU27" s="89"/>
      <c r="AV27" s="89">
        <f>AW27+AX27+AY27</f>
        <v>5705.7000000000007</v>
      </c>
      <c r="AW27" s="89">
        <f t="shared" ref="AW27:AX27" si="7">AW29+AW30+AW31+AW32</f>
        <v>2696</v>
      </c>
      <c r="AX27" s="89">
        <f t="shared" si="7"/>
        <v>3009.7000000000003</v>
      </c>
      <c r="AY27" s="89">
        <f>AY29+AY30+AY31+AY32</f>
        <v>0</v>
      </c>
      <c r="AZ27" s="89"/>
      <c r="BA27" s="89">
        <f>BB27+BC27+BD27</f>
        <v>5705.7000000000007</v>
      </c>
      <c r="BB27" s="89">
        <f t="shared" ref="BB27:BC27" si="8">BB29+BB30+BB31+BB32</f>
        <v>2696</v>
      </c>
      <c r="BC27" s="89">
        <f t="shared" si="8"/>
        <v>3009.7000000000003</v>
      </c>
      <c r="BD27" s="89">
        <f>BD29+BD30+BD31+BD32</f>
        <v>0</v>
      </c>
      <c r="BE27" s="89"/>
      <c r="BF27" s="89">
        <f>BG27+BH27+BI27</f>
        <v>5705.7000000000007</v>
      </c>
      <c r="BG27" s="89">
        <f t="shared" ref="BG27:BH27" si="9">BG29+BG30+BG31+BG32</f>
        <v>2696</v>
      </c>
      <c r="BH27" s="89">
        <f t="shared" si="9"/>
        <v>3009.7000000000003</v>
      </c>
      <c r="BI27" s="90">
        <f>BI29+BI30+BI31+BI32</f>
        <v>0</v>
      </c>
      <c r="BJ27" s="69">
        <v>0</v>
      </c>
    </row>
    <row r="28" spans="1:63" s="3" customFormat="1" ht="273.75" customHeight="1" x14ac:dyDescent="0.25">
      <c r="A28" s="118"/>
      <c r="B28" s="120"/>
      <c r="C28" s="120"/>
      <c r="D28" s="122"/>
      <c r="E28" s="95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7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90"/>
      <c r="BJ28" s="72"/>
    </row>
    <row r="29" spans="1:63" s="3" customFormat="1" ht="156" customHeight="1" x14ac:dyDescent="0.25">
      <c r="A29" s="38" t="s">
        <v>38</v>
      </c>
      <c r="B29" s="39" t="s">
        <v>36</v>
      </c>
      <c r="C29" s="39" t="s">
        <v>37</v>
      </c>
      <c r="D29" s="37">
        <f t="shared" ref="D29:D34" si="10">AG29+AL29+AQ29+AV29+BA29+BF29</f>
        <v>550.79999999999995</v>
      </c>
      <c r="E29" s="95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7"/>
      <c r="AG29" s="46">
        <f>AH29+AI29+AJ29</f>
        <v>91.8</v>
      </c>
      <c r="AH29" s="18">
        <v>0</v>
      </c>
      <c r="AI29" s="31">
        <v>91.8</v>
      </c>
      <c r="AJ29" s="31">
        <v>0</v>
      </c>
      <c r="AK29" s="31"/>
      <c r="AL29" s="46">
        <f>AM29+AN29+AO29</f>
        <v>91.8</v>
      </c>
      <c r="AM29" s="46">
        <v>0</v>
      </c>
      <c r="AN29" s="46">
        <v>91.8</v>
      </c>
      <c r="AO29" s="46">
        <v>0</v>
      </c>
      <c r="AP29" s="46"/>
      <c r="AQ29" s="46">
        <f>AR29+AS29+AT29</f>
        <v>91.8</v>
      </c>
      <c r="AR29" s="46">
        <v>0</v>
      </c>
      <c r="AS29" s="46">
        <v>91.8</v>
      </c>
      <c r="AT29" s="46">
        <v>0</v>
      </c>
      <c r="AU29" s="46"/>
      <c r="AV29" s="46">
        <f>AW29+AX29+AY29</f>
        <v>91.8</v>
      </c>
      <c r="AW29" s="46">
        <v>0</v>
      </c>
      <c r="AX29" s="46">
        <v>91.8</v>
      </c>
      <c r="AY29" s="46">
        <v>0</v>
      </c>
      <c r="AZ29" s="46"/>
      <c r="BA29" s="46">
        <f>BB29+BC29+BD29</f>
        <v>91.8</v>
      </c>
      <c r="BB29" s="46">
        <v>0</v>
      </c>
      <c r="BC29" s="46">
        <v>91.8</v>
      </c>
      <c r="BD29" s="46">
        <v>0</v>
      </c>
      <c r="BE29" s="46"/>
      <c r="BF29" s="46">
        <f>BG29+BH29+BI29</f>
        <v>91.8</v>
      </c>
      <c r="BG29" s="46">
        <v>0</v>
      </c>
      <c r="BH29" s="46">
        <v>91.8</v>
      </c>
      <c r="BI29" s="46">
        <v>0</v>
      </c>
      <c r="BJ29" s="37"/>
    </row>
    <row r="30" spans="1:63" s="3" customFormat="1" ht="130.5" customHeight="1" x14ac:dyDescent="0.25">
      <c r="A30" s="38" t="s">
        <v>35</v>
      </c>
      <c r="B30" s="23" t="s">
        <v>34</v>
      </c>
      <c r="C30" s="23" t="s">
        <v>6</v>
      </c>
      <c r="D30" s="37">
        <f t="shared" si="10"/>
        <v>900</v>
      </c>
      <c r="E30" s="95"/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7"/>
      <c r="AG30" s="46">
        <f>AH30+AI30+AJ30+AK30</f>
        <v>150</v>
      </c>
      <c r="AH30" s="18">
        <v>0</v>
      </c>
      <c r="AI30" s="31">
        <v>150</v>
      </c>
      <c r="AJ30" s="31">
        <v>0</v>
      </c>
      <c r="AK30" s="31"/>
      <c r="AL30" s="46">
        <f>AM30+AN30+AO30+AP30</f>
        <v>150</v>
      </c>
      <c r="AM30" s="46">
        <v>0</v>
      </c>
      <c r="AN30" s="31">
        <v>150</v>
      </c>
      <c r="AO30" s="46">
        <v>0</v>
      </c>
      <c r="AP30" s="46"/>
      <c r="AQ30" s="46">
        <f>AR30+AS30+AT30+AU30</f>
        <v>150</v>
      </c>
      <c r="AR30" s="46">
        <v>0</v>
      </c>
      <c r="AS30" s="31">
        <v>150</v>
      </c>
      <c r="AT30" s="46">
        <v>0</v>
      </c>
      <c r="AU30" s="46"/>
      <c r="AV30" s="46">
        <f>AW30+AX30+AY30</f>
        <v>150</v>
      </c>
      <c r="AW30" s="46">
        <v>0</v>
      </c>
      <c r="AX30" s="31">
        <v>150</v>
      </c>
      <c r="AY30" s="46">
        <v>0</v>
      </c>
      <c r="AZ30" s="46"/>
      <c r="BA30" s="46">
        <f>BB30+BC30+BD30+BE30</f>
        <v>150</v>
      </c>
      <c r="BB30" s="46">
        <v>0</v>
      </c>
      <c r="BC30" s="31">
        <v>150</v>
      </c>
      <c r="BD30" s="46">
        <v>0</v>
      </c>
      <c r="BE30" s="46"/>
      <c r="BF30" s="46">
        <f>BG30+BH30+BI30+BJ30</f>
        <v>150</v>
      </c>
      <c r="BG30" s="46">
        <v>0</v>
      </c>
      <c r="BH30" s="31">
        <v>150</v>
      </c>
      <c r="BI30" s="46">
        <v>0</v>
      </c>
      <c r="BJ30" s="37"/>
    </row>
    <row r="31" spans="1:63" s="3" customFormat="1" ht="148.5" customHeight="1" x14ac:dyDescent="0.25">
      <c r="A31" s="38" t="s">
        <v>44</v>
      </c>
      <c r="B31" s="39" t="s">
        <v>34</v>
      </c>
      <c r="C31" s="39" t="s">
        <v>6</v>
      </c>
      <c r="D31" s="37">
        <f t="shared" si="10"/>
        <v>600</v>
      </c>
      <c r="E31" s="95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7"/>
      <c r="AG31" s="46">
        <f>AH31+AI31+AJ31+AK31</f>
        <v>100</v>
      </c>
      <c r="AH31" s="18">
        <v>0</v>
      </c>
      <c r="AI31" s="31">
        <v>100</v>
      </c>
      <c r="AJ31" s="31">
        <v>0</v>
      </c>
      <c r="AK31" s="31"/>
      <c r="AL31" s="46">
        <f>AM31+AN31+AO31</f>
        <v>100</v>
      </c>
      <c r="AM31" s="46">
        <v>0</v>
      </c>
      <c r="AN31" s="46">
        <v>100</v>
      </c>
      <c r="AO31" s="46">
        <v>0</v>
      </c>
      <c r="AP31" s="46"/>
      <c r="AQ31" s="46">
        <f>AR31+AS31+AT31</f>
        <v>100</v>
      </c>
      <c r="AR31" s="46">
        <v>0</v>
      </c>
      <c r="AS31" s="46">
        <v>100</v>
      </c>
      <c r="AT31" s="46">
        <v>0</v>
      </c>
      <c r="AU31" s="46"/>
      <c r="AV31" s="46">
        <f>AW31+AX31+AY31</f>
        <v>100</v>
      </c>
      <c r="AW31" s="46">
        <v>0</v>
      </c>
      <c r="AX31" s="46">
        <v>100</v>
      </c>
      <c r="AY31" s="46">
        <v>0</v>
      </c>
      <c r="AZ31" s="46"/>
      <c r="BA31" s="46">
        <f>BB31+BC31+BD31</f>
        <v>100</v>
      </c>
      <c r="BB31" s="46">
        <v>0</v>
      </c>
      <c r="BC31" s="46">
        <v>100</v>
      </c>
      <c r="BD31" s="46">
        <v>0</v>
      </c>
      <c r="BE31" s="46"/>
      <c r="BF31" s="46">
        <f>BG31+BH31+BI31</f>
        <v>100</v>
      </c>
      <c r="BG31" s="46">
        <v>0</v>
      </c>
      <c r="BH31" s="46">
        <v>100</v>
      </c>
      <c r="BI31" s="46">
        <v>0</v>
      </c>
      <c r="BJ31" s="37"/>
    </row>
    <row r="32" spans="1:63" s="3" customFormat="1" ht="160.5" customHeight="1" x14ac:dyDescent="0.25">
      <c r="A32" s="38" t="s">
        <v>45</v>
      </c>
      <c r="B32" s="45" t="s">
        <v>46</v>
      </c>
      <c r="C32" s="45" t="s">
        <v>46</v>
      </c>
      <c r="D32" s="44">
        <f t="shared" si="10"/>
        <v>32183.4</v>
      </c>
      <c r="E32" s="95"/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7"/>
      <c r="AG32" s="46">
        <f>AH32+AI32+AJ32</f>
        <v>5363.9</v>
      </c>
      <c r="AH32" s="18">
        <v>2696</v>
      </c>
      <c r="AI32" s="31">
        <v>2667.9</v>
      </c>
      <c r="AJ32" s="31"/>
      <c r="AK32" s="31"/>
      <c r="AL32" s="46">
        <f>AM32+AN32+AO32</f>
        <v>5363.9</v>
      </c>
      <c r="AM32" s="46">
        <v>2696</v>
      </c>
      <c r="AN32" s="46">
        <v>2667.9</v>
      </c>
      <c r="AO32" s="46"/>
      <c r="AP32" s="46"/>
      <c r="AQ32" s="46">
        <f>AR32+AS32+AT32</f>
        <v>5363.9</v>
      </c>
      <c r="AR32" s="46">
        <v>2696</v>
      </c>
      <c r="AS32" s="46">
        <v>2667.9</v>
      </c>
      <c r="AT32" s="46"/>
      <c r="AU32" s="46"/>
      <c r="AV32" s="46">
        <f>AW32+AX32+AY32</f>
        <v>5363.9</v>
      </c>
      <c r="AW32" s="46">
        <v>2696</v>
      </c>
      <c r="AX32" s="46">
        <v>2667.9</v>
      </c>
      <c r="AY32" s="46"/>
      <c r="AZ32" s="46"/>
      <c r="BA32" s="46">
        <f>BB32+BC32+BD32</f>
        <v>5363.9</v>
      </c>
      <c r="BB32" s="46">
        <v>2696</v>
      </c>
      <c r="BC32" s="46">
        <v>2667.9</v>
      </c>
      <c r="BD32" s="46"/>
      <c r="BE32" s="46"/>
      <c r="BF32" s="46">
        <f>BG32+BH32+BI32</f>
        <v>5363.9</v>
      </c>
      <c r="BG32" s="46">
        <v>2696</v>
      </c>
      <c r="BH32" s="46">
        <v>2667.9</v>
      </c>
      <c r="BI32" s="46"/>
      <c r="BJ32" s="44"/>
    </row>
    <row r="33" spans="1:63" s="3" customFormat="1" ht="237" customHeight="1" x14ac:dyDescent="0.5">
      <c r="A33" s="53" t="s">
        <v>31</v>
      </c>
      <c r="B33" s="54" t="s">
        <v>58</v>
      </c>
      <c r="C33" s="54" t="s">
        <v>9</v>
      </c>
      <c r="D33" s="49">
        <f t="shared" si="10"/>
        <v>3212.3</v>
      </c>
      <c r="E33" s="95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7"/>
      <c r="AG33" s="49">
        <f t="shared" ref="AG33:AJ33" si="11">AG34+AG35+AG36+AG37</f>
        <v>458.7</v>
      </c>
      <c r="AH33" s="52">
        <f t="shared" si="11"/>
        <v>0</v>
      </c>
      <c r="AI33" s="52">
        <f t="shared" si="11"/>
        <v>458.7</v>
      </c>
      <c r="AJ33" s="52">
        <f t="shared" si="11"/>
        <v>0</v>
      </c>
      <c r="AK33" s="52"/>
      <c r="AL33" s="52">
        <f t="shared" ref="AL33:AO33" si="12">AL34+AL35+AL36+AL37</f>
        <v>318.8</v>
      </c>
      <c r="AM33" s="52">
        <f t="shared" si="12"/>
        <v>0</v>
      </c>
      <c r="AN33" s="52">
        <f t="shared" si="12"/>
        <v>318.8</v>
      </c>
      <c r="AO33" s="52">
        <f t="shared" si="12"/>
        <v>0</v>
      </c>
      <c r="AP33" s="52"/>
      <c r="AQ33" s="52">
        <f t="shared" ref="AQ33:AT33" si="13">AQ34+AQ35+AQ36+AQ37</f>
        <v>608.70000000000005</v>
      </c>
      <c r="AR33" s="52">
        <f t="shared" si="13"/>
        <v>0</v>
      </c>
      <c r="AS33" s="52">
        <f t="shared" si="13"/>
        <v>608.70000000000005</v>
      </c>
      <c r="AT33" s="52">
        <f t="shared" si="13"/>
        <v>0</v>
      </c>
      <c r="AU33" s="52"/>
      <c r="AV33" s="52">
        <f t="shared" ref="AV33:AY33" si="14">AV34+AV35+AV36+AV37</f>
        <v>608.70000000000005</v>
      </c>
      <c r="AW33" s="52">
        <f t="shared" si="14"/>
        <v>0</v>
      </c>
      <c r="AX33" s="52">
        <f t="shared" si="14"/>
        <v>608.70000000000005</v>
      </c>
      <c r="AY33" s="52">
        <f t="shared" si="14"/>
        <v>0</v>
      </c>
      <c r="AZ33" s="52"/>
      <c r="BA33" s="52">
        <f t="shared" ref="BA33:BD33" si="15">BA34+BA35+BA36+BA37</f>
        <v>608.70000000000005</v>
      </c>
      <c r="BB33" s="52">
        <f t="shared" si="15"/>
        <v>0</v>
      </c>
      <c r="BC33" s="52">
        <f t="shared" si="15"/>
        <v>608.70000000000005</v>
      </c>
      <c r="BD33" s="52">
        <f t="shared" si="15"/>
        <v>0</v>
      </c>
      <c r="BE33" s="52"/>
      <c r="BF33" s="52">
        <f>BF34+BF35+BF36+BF37</f>
        <v>608.70000000000005</v>
      </c>
      <c r="BG33" s="52">
        <v>0</v>
      </c>
      <c r="BH33" s="52">
        <v>0</v>
      </c>
      <c r="BI33" s="51">
        <f>BI34+BI35+BI36+BI37</f>
        <v>0</v>
      </c>
      <c r="BJ33" s="31">
        <v>0</v>
      </c>
      <c r="BK33" s="62"/>
    </row>
    <row r="34" spans="1:63" s="3" customFormat="1" ht="192.75" customHeight="1" x14ac:dyDescent="0.25">
      <c r="A34" s="30" t="s">
        <v>62</v>
      </c>
      <c r="B34" s="26" t="s">
        <v>59</v>
      </c>
      <c r="C34" s="26" t="s">
        <v>9</v>
      </c>
      <c r="D34" s="24">
        <f t="shared" si="10"/>
        <v>504</v>
      </c>
      <c r="E34" s="95"/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7"/>
      <c r="AG34" s="24">
        <f>AH34+AI34+AJ34</f>
        <v>84</v>
      </c>
      <c r="AH34" s="67">
        <v>0</v>
      </c>
      <c r="AI34" s="67">
        <v>84</v>
      </c>
      <c r="AJ34" s="67">
        <v>0</v>
      </c>
      <c r="AK34" s="67"/>
      <c r="AL34" s="67">
        <f>AM34+AN34+AO34</f>
        <v>84</v>
      </c>
      <c r="AM34" s="67">
        <v>0</v>
      </c>
      <c r="AN34" s="67">
        <v>84</v>
      </c>
      <c r="AO34" s="67">
        <v>0</v>
      </c>
      <c r="AP34" s="67"/>
      <c r="AQ34" s="67">
        <f>AR34+AS34+AT34</f>
        <v>84</v>
      </c>
      <c r="AR34" s="67">
        <v>0</v>
      </c>
      <c r="AS34" s="67">
        <v>84</v>
      </c>
      <c r="AT34" s="67">
        <v>0</v>
      </c>
      <c r="AU34" s="67"/>
      <c r="AV34" s="67">
        <f>AW34+AX34+AY34</f>
        <v>84</v>
      </c>
      <c r="AW34" s="67">
        <v>0</v>
      </c>
      <c r="AX34" s="67">
        <v>84</v>
      </c>
      <c r="AY34" s="67">
        <v>0</v>
      </c>
      <c r="AZ34" s="67"/>
      <c r="BA34" s="67">
        <f>BB34+BC34+BD34</f>
        <v>84</v>
      </c>
      <c r="BB34" s="67">
        <v>0</v>
      </c>
      <c r="BC34" s="67">
        <v>84</v>
      </c>
      <c r="BD34" s="67">
        <v>0</v>
      </c>
      <c r="BE34" s="67"/>
      <c r="BF34" s="67">
        <f>BG34+BH34+BI34</f>
        <v>84</v>
      </c>
      <c r="BG34" s="67">
        <v>0</v>
      </c>
      <c r="BH34" s="67">
        <v>84</v>
      </c>
      <c r="BI34" s="67">
        <v>0</v>
      </c>
      <c r="BJ34" s="31"/>
    </row>
    <row r="35" spans="1:63" s="3" customFormat="1" ht="369.75" customHeight="1" x14ac:dyDescent="0.25">
      <c r="A35" s="30" t="s">
        <v>40</v>
      </c>
      <c r="B35" s="26" t="s">
        <v>60</v>
      </c>
      <c r="C35" s="26" t="s">
        <v>9</v>
      </c>
      <c r="D35" s="24">
        <f t="shared" ref="D35:D37" si="16">AG35+AL35+AQ35+AV35+BA35+BF35</f>
        <v>1449.5</v>
      </c>
      <c r="E35" s="95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7"/>
      <c r="AG35" s="24">
        <f t="shared" ref="AG35:AG37" si="17">AH35+AI35+AJ35</f>
        <v>289.89999999999998</v>
      </c>
      <c r="AH35" s="67">
        <v>0</v>
      </c>
      <c r="AI35" s="67">
        <v>289.89999999999998</v>
      </c>
      <c r="AJ35" s="67">
        <v>0</v>
      </c>
      <c r="AK35" s="67"/>
      <c r="AL35" s="67">
        <f t="shared" ref="AL35:AL37" si="18">AM35+AN35+AO35</f>
        <v>0</v>
      </c>
      <c r="AM35" s="67">
        <v>0</v>
      </c>
      <c r="AN35" s="67"/>
      <c r="AO35" s="67">
        <v>0</v>
      </c>
      <c r="AP35" s="67"/>
      <c r="AQ35" s="67">
        <f t="shared" ref="AQ35:AQ37" si="19">AR35+AS35+AT35</f>
        <v>289.89999999999998</v>
      </c>
      <c r="AR35" s="67">
        <v>0</v>
      </c>
      <c r="AS35" s="67">
        <v>289.89999999999998</v>
      </c>
      <c r="AT35" s="67">
        <v>0</v>
      </c>
      <c r="AU35" s="67"/>
      <c r="AV35" s="67">
        <f t="shared" ref="AV35:AV37" si="20">AW35+AX35+AY35</f>
        <v>289.89999999999998</v>
      </c>
      <c r="AW35" s="67">
        <v>0</v>
      </c>
      <c r="AX35" s="67">
        <v>289.89999999999998</v>
      </c>
      <c r="AY35" s="67">
        <v>0</v>
      </c>
      <c r="AZ35" s="67"/>
      <c r="BA35" s="67">
        <f t="shared" ref="BA35:BA37" si="21">BB35+BC35+BD35</f>
        <v>289.89999999999998</v>
      </c>
      <c r="BB35" s="67">
        <v>0</v>
      </c>
      <c r="BC35" s="67">
        <v>289.89999999999998</v>
      </c>
      <c r="BD35" s="67">
        <v>0</v>
      </c>
      <c r="BE35" s="67"/>
      <c r="BF35" s="67">
        <f t="shared" ref="BF35:BF37" si="22">BG35+BH35+BI35</f>
        <v>289.89999999999998</v>
      </c>
      <c r="BG35" s="67">
        <v>0</v>
      </c>
      <c r="BH35" s="67">
        <v>289.89999999999998</v>
      </c>
      <c r="BI35" s="67">
        <v>0</v>
      </c>
      <c r="BJ35" s="31"/>
    </row>
    <row r="36" spans="1:63" s="3" customFormat="1" ht="170.25" customHeight="1" x14ac:dyDescent="0.25">
      <c r="A36" s="30" t="s">
        <v>41</v>
      </c>
      <c r="B36" s="26" t="s">
        <v>24</v>
      </c>
      <c r="C36" s="26" t="s">
        <v>9</v>
      </c>
      <c r="D36" s="24">
        <f t="shared" si="16"/>
        <v>208.8</v>
      </c>
      <c r="E36" s="95"/>
      <c r="F36" s="96"/>
      <c r="G36" s="96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7"/>
      <c r="AG36" s="24">
        <f t="shared" si="17"/>
        <v>34.799999999999997</v>
      </c>
      <c r="AH36" s="67">
        <v>0</v>
      </c>
      <c r="AI36" s="67">
        <v>34.799999999999997</v>
      </c>
      <c r="AJ36" s="67">
        <v>0</v>
      </c>
      <c r="AK36" s="67"/>
      <c r="AL36" s="67">
        <f t="shared" si="18"/>
        <v>34.799999999999997</v>
      </c>
      <c r="AM36" s="67">
        <v>0</v>
      </c>
      <c r="AN36" s="67">
        <v>34.799999999999997</v>
      </c>
      <c r="AO36" s="67">
        <v>0</v>
      </c>
      <c r="AP36" s="67"/>
      <c r="AQ36" s="67">
        <f t="shared" si="19"/>
        <v>34.799999999999997</v>
      </c>
      <c r="AR36" s="67">
        <v>0</v>
      </c>
      <c r="AS36" s="67">
        <v>34.799999999999997</v>
      </c>
      <c r="AT36" s="67">
        <v>0</v>
      </c>
      <c r="AU36" s="67"/>
      <c r="AV36" s="67">
        <f t="shared" si="20"/>
        <v>34.799999999999997</v>
      </c>
      <c r="AW36" s="67">
        <v>0</v>
      </c>
      <c r="AX36" s="67">
        <v>34.799999999999997</v>
      </c>
      <c r="AY36" s="67">
        <v>0</v>
      </c>
      <c r="AZ36" s="67"/>
      <c r="BA36" s="67">
        <f t="shared" si="21"/>
        <v>34.799999999999997</v>
      </c>
      <c r="BB36" s="67">
        <v>0</v>
      </c>
      <c r="BC36" s="67">
        <v>34.799999999999997</v>
      </c>
      <c r="BD36" s="67">
        <v>0</v>
      </c>
      <c r="BE36" s="67"/>
      <c r="BF36" s="67">
        <f t="shared" si="22"/>
        <v>34.799999999999997</v>
      </c>
      <c r="BG36" s="67">
        <v>0</v>
      </c>
      <c r="BH36" s="67">
        <v>34.799999999999997</v>
      </c>
      <c r="BI36" s="67">
        <v>0</v>
      </c>
      <c r="BJ36" s="31"/>
    </row>
    <row r="37" spans="1:63" s="3" customFormat="1" ht="186.75" customHeight="1" x14ac:dyDescent="0.25">
      <c r="A37" s="30" t="s">
        <v>42</v>
      </c>
      <c r="B37" s="26" t="s">
        <v>61</v>
      </c>
      <c r="C37" s="26" t="s">
        <v>9</v>
      </c>
      <c r="D37" s="24">
        <f t="shared" si="16"/>
        <v>1050</v>
      </c>
      <c r="E37" s="95"/>
      <c r="F37" s="96"/>
      <c r="G37" s="96"/>
      <c r="H37" s="96"/>
      <c r="I37" s="96"/>
      <c r="J37" s="96"/>
      <c r="K37" s="96"/>
      <c r="L37" s="96"/>
      <c r="M37" s="96"/>
      <c r="N37" s="96"/>
      <c r="O37" s="96"/>
      <c r="P37" s="96"/>
      <c r="Q37" s="96"/>
      <c r="R37" s="96"/>
      <c r="S37" s="96"/>
      <c r="T37" s="96"/>
      <c r="U37" s="96"/>
      <c r="V37" s="96"/>
      <c r="W37" s="96"/>
      <c r="X37" s="96"/>
      <c r="Y37" s="96"/>
      <c r="Z37" s="96"/>
      <c r="AA37" s="96"/>
      <c r="AB37" s="96"/>
      <c r="AC37" s="96"/>
      <c r="AD37" s="96"/>
      <c r="AE37" s="96"/>
      <c r="AF37" s="97"/>
      <c r="AG37" s="24">
        <f t="shared" si="17"/>
        <v>50</v>
      </c>
      <c r="AH37" s="67">
        <v>0</v>
      </c>
      <c r="AI37" s="67">
        <v>50</v>
      </c>
      <c r="AJ37" s="67">
        <v>0</v>
      </c>
      <c r="AK37" s="67"/>
      <c r="AL37" s="67">
        <f t="shared" si="18"/>
        <v>200</v>
      </c>
      <c r="AM37" s="67">
        <v>0</v>
      </c>
      <c r="AN37" s="67">
        <v>200</v>
      </c>
      <c r="AO37" s="67">
        <v>0</v>
      </c>
      <c r="AP37" s="67"/>
      <c r="AQ37" s="67">
        <f t="shared" si="19"/>
        <v>200</v>
      </c>
      <c r="AR37" s="67">
        <v>0</v>
      </c>
      <c r="AS37" s="67">
        <v>200</v>
      </c>
      <c r="AT37" s="67">
        <v>0</v>
      </c>
      <c r="AU37" s="67"/>
      <c r="AV37" s="67">
        <f t="shared" si="20"/>
        <v>200</v>
      </c>
      <c r="AW37" s="67">
        <v>0</v>
      </c>
      <c r="AX37" s="67">
        <v>200</v>
      </c>
      <c r="AY37" s="67">
        <v>0</v>
      </c>
      <c r="AZ37" s="67"/>
      <c r="BA37" s="67">
        <f t="shared" si="21"/>
        <v>200</v>
      </c>
      <c r="BB37" s="67">
        <v>0</v>
      </c>
      <c r="BC37" s="67">
        <v>200</v>
      </c>
      <c r="BD37" s="67">
        <v>0</v>
      </c>
      <c r="BE37" s="67"/>
      <c r="BF37" s="67">
        <f t="shared" si="22"/>
        <v>200</v>
      </c>
      <c r="BG37" s="67">
        <v>0</v>
      </c>
      <c r="BH37" s="67">
        <v>200</v>
      </c>
      <c r="BI37" s="67">
        <v>0</v>
      </c>
      <c r="BJ37" s="31"/>
    </row>
    <row r="38" spans="1:63" s="3" customFormat="1" ht="306" customHeight="1" x14ac:dyDescent="0.25">
      <c r="A38" s="53" t="s">
        <v>32</v>
      </c>
      <c r="B38" s="61" t="s">
        <v>26</v>
      </c>
      <c r="C38" s="54" t="s">
        <v>9</v>
      </c>
      <c r="D38" s="52">
        <f>AG38+AL38+AQ38+AV38+BA38+BF38</f>
        <v>28300</v>
      </c>
      <c r="E38" s="95"/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7"/>
      <c r="AG38" s="49">
        <f>AH38+AI38+AJ38</f>
        <v>1550</v>
      </c>
      <c r="AH38" s="52">
        <f>AH39+AH40+AH41+AH42+AH43+AH44+AH45+AH46+AH47+AH48</f>
        <v>0</v>
      </c>
      <c r="AI38" s="52">
        <f>AI39+AI40+AI41+AI42+AI43+AI44+AI45+AI46+AI47+AI48</f>
        <v>0</v>
      </c>
      <c r="AJ38" s="52">
        <f>AJ39+AJ40+AJ41+AJ42+AJ43+AJ44+AJ45+AJ46+AJ47+AJ48</f>
        <v>1550</v>
      </c>
      <c r="AK38" s="52"/>
      <c r="AL38" s="52">
        <f>AM38+AN38+AO38</f>
        <v>5350</v>
      </c>
      <c r="AM38" s="52">
        <f>AM39+AM40+AM41+AM42+AM43+AM44+AM45+AM46+AM47+AM48</f>
        <v>0</v>
      </c>
      <c r="AN38" s="52">
        <f>AN39+AN40+AN41+AN42+AN43+AN44+AN45+AN46+AN47+AN48</f>
        <v>150</v>
      </c>
      <c r="AO38" s="52">
        <f>AO39+AO40+AO41+AO42+AO43+AO44+AO45+AO46+AO47+AO48</f>
        <v>5200</v>
      </c>
      <c r="AP38" s="52"/>
      <c r="AQ38" s="52">
        <f>AR38+AS38+AT38</f>
        <v>5350</v>
      </c>
      <c r="AR38" s="52">
        <f>AR39+AR40+AR41+AR42+AR43+AR44+AR45+AR46+AR47+AR48</f>
        <v>0</v>
      </c>
      <c r="AS38" s="52">
        <f>AS39+AS40+AS41+AS42+AS43+AS44+AS45+AS46+AS47+AS48</f>
        <v>150</v>
      </c>
      <c r="AT38" s="52">
        <f>AT39+AT40+AT41+AT42+AT43+AT44+AT45+AT46+AT47+AT48</f>
        <v>5200</v>
      </c>
      <c r="AU38" s="52"/>
      <c r="AV38" s="52">
        <f>AW38+AX38+AY38</f>
        <v>5350</v>
      </c>
      <c r="AW38" s="52">
        <f>AW39+AW40+AW41+AW42+AW43+AW44+AW45+AW46+AW47+AW48</f>
        <v>0</v>
      </c>
      <c r="AX38" s="52">
        <f>AX39+AX40+AX41+AX42+AX43+AX44+AX45+AX46+AX47+AX48</f>
        <v>150</v>
      </c>
      <c r="AY38" s="52">
        <f>AY39+AY40+AY41+AY42+AY43+AY44+AY45+AY46+AY47+AY48</f>
        <v>5200</v>
      </c>
      <c r="AZ38" s="52"/>
      <c r="BA38" s="52">
        <f>BB38+BC38+BD38</f>
        <v>5350</v>
      </c>
      <c r="BB38" s="52">
        <f>BB39+BB40+BB41+BB42+BB43+BB44+BB45+BB46+BB47+BB48</f>
        <v>0</v>
      </c>
      <c r="BC38" s="52">
        <f>BC39+BC40+BC41+BC42+BC43+BC44+BC45+BC46+BC47+BC48</f>
        <v>150</v>
      </c>
      <c r="BD38" s="52">
        <f>BD39+BD40+BD41+BD42+BD43+BD44+BD45+BD46+BD47+BD48</f>
        <v>5200</v>
      </c>
      <c r="BE38" s="52"/>
      <c r="BF38" s="52">
        <f>BG38+BH38+BI38</f>
        <v>5350</v>
      </c>
      <c r="BG38" s="52">
        <f>BG39+BG40+BG41+BG42+BG43+BG44+BG45+BG46+BG47+BG48</f>
        <v>0</v>
      </c>
      <c r="BH38" s="52">
        <f>BH39+BH40+BH41+BH42+BH43+BH44+BH45+BH46+BH47+BH48</f>
        <v>150</v>
      </c>
      <c r="BI38" s="52">
        <f>BI39+BI40+BI41+BI42+BI43+BI44+BI45+BI46+BI47+BI48</f>
        <v>5200</v>
      </c>
      <c r="BJ38" s="31">
        <v>0</v>
      </c>
    </row>
    <row r="39" spans="1:63" s="3" customFormat="1" ht="210.75" customHeight="1" x14ac:dyDescent="0.25">
      <c r="A39" s="30" t="s">
        <v>39</v>
      </c>
      <c r="B39" s="23" t="s">
        <v>26</v>
      </c>
      <c r="C39" s="26" t="s">
        <v>9</v>
      </c>
      <c r="D39" s="31">
        <f t="shared" ref="D39:D41" si="23">AG39+AL39+AQ39+AV39+BA39+BF39</f>
        <v>150</v>
      </c>
      <c r="E39" s="40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  <c r="AF39" s="42"/>
      <c r="AG39" s="24">
        <v>0</v>
      </c>
      <c r="AH39" s="18">
        <v>0</v>
      </c>
      <c r="AI39" s="31">
        <v>0</v>
      </c>
      <c r="AJ39" s="31">
        <v>0</v>
      </c>
      <c r="AK39" s="31"/>
      <c r="AL39" s="31">
        <f>AM39+AN39+AO39</f>
        <v>30</v>
      </c>
      <c r="AM39" s="31">
        <v>0</v>
      </c>
      <c r="AN39" s="31">
        <v>30</v>
      </c>
      <c r="AO39" s="31">
        <v>0</v>
      </c>
      <c r="AP39" s="31"/>
      <c r="AQ39" s="31">
        <f>AR39+AS39+AT39</f>
        <v>30</v>
      </c>
      <c r="AR39" s="18">
        <v>0</v>
      </c>
      <c r="AS39" s="31">
        <v>30</v>
      </c>
      <c r="AT39" s="31">
        <v>0</v>
      </c>
      <c r="AU39" s="31"/>
      <c r="AV39" s="31">
        <f>AW39+AX39+AY39</f>
        <v>30</v>
      </c>
      <c r="AW39" s="18">
        <v>0</v>
      </c>
      <c r="AX39" s="31">
        <v>30</v>
      </c>
      <c r="AY39" s="31">
        <v>0</v>
      </c>
      <c r="AZ39" s="31"/>
      <c r="BA39" s="31">
        <f>BB39+BC39+BD39</f>
        <v>30</v>
      </c>
      <c r="BB39" s="18">
        <v>0</v>
      </c>
      <c r="BC39" s="31">
        <v>30</v>
      </c>
      <c r="BD39" s="31">
        <v>0</v>
      </c>
      <c r="BE39" s="31"/>
      <c r="BF39" s="31">
        <f>BG39+BH39+BI39</f>
        <v>30</v>
      </c>
      <c r="BG39" s="18">
        <v>0</v>
      </c>
      <c r="BH39" s="31">
        <v>30</v>
      </c>
      <c r="BI39" s="31">
        <v>0</v>
      </c>
      <c r="BJ39" s="55"/>
    </row>
    <row r="40" spans="1:63" ht="183" customHeight="1" x14ac:dyDescent="0.35">
      <c r="A40" s="43" t="s">
        <v>43</v>
      </c>
      <c r="B40" s="23" t="s">
        <v>26</v>
      </c>
      <c r="C40" s="26" t="s">
        <v>9</v>
      </c>
      <c r="D40" s="33">
        <f t="shared" si="23"/>
        <v>50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6"/>
      <c r="Z40" s="34"/>
      <c r="AA40" s="34"/>
      <c r="AB40" s="34"/>
      <c r="AC40" s="35"/>
      <c r="AD40" s="34"/>
      <c r="AE40" s="34"/>
      <c r="AF40" s="34"/>
      <c r="AG40" s="24">
        <f>AH40+AI40+AJ40+AK40</f>
        <v>0</v>
      </c>
      <c r="AH40" s="18">
        <v>0</v>
      </c>
      <c r="AI40" s="31">
        <v>0</v>
      </c>
      <c r="AJ40" s="31">
        <v>0</v>
      </c>
      <c r="AK40" s="31"/>
      <c r="AL40" s="24">
        <f>AM40+AN40+AO40+AP40</f>
        <v>10</v>
      </c>
      <c r="AM40" s="18">
        <v>0</v>
      </c>
      <c r="AN40" s="31">
        <v>10</v>
      </c>
      <c r="AO40" s="31">
        <v>0</v>
      </c>
      <c r="AP40" s="31">
        <v>0</v>
      </c>
      <c r="AQ40" s="31">
        <f>AR40+AS40+AT40+AU40</f>
        <v>10</v>
      </c>
      <c r="AR40" s="18">
        <v>0</v>
      </c>
      <c r="AS40" s="31">
        <v>10</v>
      </c>
      <c r="AT40" s="31">
        <v>0</v>
      </c>
      <c r="AU40" s="31">
        <v>0</v>
      </c>
      <c r="AV40" s="31">
        <f>AW40+AX40+AY40+AZ40</f>
        <v>10</v>
      </c>
      <c r="AW40" s="18">
        <v>0</v>
      </c>
      <c r="AX40" s="31">
        <v>10</v>
      </c>
      <c r="AY40" s="31">
        <v>0</v>
      </c>
      <c r="AZ40" s="31">
        <v>0</v>
      </c>
      <c r="BA40" s="31">
        <f>BB40+BC40+BD40+BE40</f>
        <v>10</v>
      </c>
      <c r="BB40" s="18">
        <v>0</v>
      </c>
      <c r="BC40" s="31">
        <v>10</v>
      </c>
      <c r="BD40" s="31">
        <v>0</v>
      </c>
      <c r="BE40" s="31">
        <v>0</v>
      </c>
      <c r="BF40" s="31">
        <f>BG40+BH40+BI40+BJ40</f>
        <v>10</v>
      </c>
      <c r="BG40" s="18">
        <v>0</v>
      </c>
      <c r="BH40" s="31">
        <v>10</v>
      </c>
      <c r="BI40" s="34"/>
      <c r="BJ40" s="8"/>
    </row>
    <row r="41" spans="1:63" ht="183" customHeight="1" x14ac:dyDescent="0.35">
      <c r="A41" s="43" t="s">
        <v>49</v>
      </c>
      <c r="B41" s="23" t="s">
        <v>26</v>
      </c>
      <c r="C41" s="26" t="s">
        <v>9</v>
      </c>
      <c r="D41" s="46">
        <f t="shared" si="23"/>
        <v>350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6"/>
      <c r="Z41" s="34"/>
      <c r="AA41" s="34"/>
      <c r="AB41" s="34"/>
      <c r="AC41" s="35"/>
      <c r="AD41" s="34"/>
      <c r="AE41" s="34"/>
      <c r="AF41" s="34"/>
      <c r="AG41" s="24">
        <f t="shared" ref="AG41:AG48" si="24">AH41+AI41+AJ41</f>
        <v>0</v>
      </c>
      <c r="AH41" s="18">
        <v>0</v>
      </c>
      <c r="AI41" s="31">
        <v>0</v>
      </c>
      <c r="AJ41" s="31">
        <v>0</v>
      </c>
      <c r="AK41" s="31"/>
      <c r="AL41" s="24">
        <f>AM41+AN41+AO41</f>
        <v>70</v>
      </c>
      <c r="AM41" s="18">
        <v>0</v>
      </c>
      <c r="AN41" s="31">
        <v>70</v>
      </c>
      <c r="AO41" s="31">
        <v>0</v>
      </c>
      <c r="AP41" s="31"/>
      <c r="AQ41" s="31">
        <f>AR41+AS41+AT41</f>
        <v>70</v>
      </c>
      <c r="AR41" s="18">
        <v>0</v>
      </c>
      <c r="AS41" s="31">
        <v>70</v>
      </c>
      <c r="AT41" s="31">
        <v>0</v>
      </c>
      <c r="AU41" s="31"/>
      <c r="AV41" s="31">
        <f t="shared" ref="AV41:AV48" si="25">AW41+AX41+AY41</f>
        <v>70</v>
      </c>
      <c r="AW41" s="18">
        <v>0</v>
      </c>
      <c r="AX41" s="31">
        <v>70</v>
      </c>
      <c r="AY41" s="31">
        <v>0</v>
      </c>
      <c r="AZ41" s="31"/>
      <c r="BA41" s="31">
        <f>BB41+BC41+BD41</f>
        <v>70</v>
      </c>
      <c r="BB41" s="18">
        <v>0</v>
      </c>
      <c r="BC41" s="31">
        <v>70</v>
      </c>
      <c r="BD41" s="31">
        <v>0</v>
      </c>
      <c r="BE41" s="31"/>
      <c r="BF41" s="31">
        <f>BG41+BH41+BI41</f>
        <v>70</v>
      </c>
      <c r="BG41" s="18">
        <v>0</v>
      </c>
      <c r="BH41" s="31">
        <v>70</v>
      </c>
      <c r="BI41" s="58">
        <v>0</v>
      </c>
      <c r="BJ41" s="8"/>
    </row>
    <row r="42" spans="1:63" ht="214.5" customHeight="1" x14ac:dyDescent="0.25">
      <c r="A42" s="43" t="s">
        <v>50</v>
      </c>
      <c r="B42" s="23" t="s">
        <v>26</v>
      </c>
      <c r="C42" s="26" t="s">
        <v>9</v>
      </c>
      <c r="D42" s="46">
        <f t="shared" ref="D42:D48" si="26">AG42+AL42+AQ42+AV42+BA42+BF42</f>
        <v>50</v>
      </c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46"/>
      <c r="Z42" s="46"/>
      <c r="AA42" s="46"/>
      <c r="AB42" s="46"/>
      <c r="AC42" s="18"/>
      <c r="AD42" s="46"/>
      <c r="AE42" s="46"/>
      <c r="AF42" s="46"/>
      <c r="AG42" s="46">
        <f t="shared" si="24"/>
        <v>0</v>
      </c>
      <c r="AH42" s="18">
        <v>0</v>
      </c>
      <c r="AI42" s="46">
        <v>0</v>
      </c>
      <c r="AJ42" s="46">
        <v>0</v>
      </c>
      <c r="AK42" s="46"/>
      <c r="AL42" s="46">
        <f>AM42+AN42+AO42</f>
        <v>10</v>
      </c>
      <c r="AM42" s="46">
        <v>0</v>
      </c>
      <c r="AN42" s="46">
        <v>10</v>
      </c>
      <c r="AO42" s="46">
        <v>0</v>
      </c>
      <c r="AP42" s="46"/>
      <c r="AQ42" s="46">
        <f>AR42+AS42+AT42</f>
        <v>10</v>
      </c>
      <c r="AR42" s="18">
        <v>0</v>
      </c>
      <c r="AS42" s="46">
        <v>10</v>
      </c>
      <c r="AT42" s="46">
        <v>0</v>
      </c>
      <c r="AU42" s="46"/>
      <c r="AV42" s="46">
        <f t="shared" si="25"/>
        <v>10</v>
      </c>
      <c r="AW42" s="18">
        <v>0</v>
      </c>
      <c r="AX42" s="46">
        <v>10</v>
      </c>
      <c r="AY42" s="46">
        <v>0</v>
      </c>
      <c r="AZ42" s="46"/>
      <c r="BA42" s="46">
        <f>BB42+BC42+BD42</f>
        <v>10</v>
      </c>
      <c r="BB42" s="18">
        <v>0</v>
      </c>
      <c r="BC42" s="46">
        <v>10</v>
      </c>
      <c r="BD42" s="46">
        <v>0</v>
      </c>
      <c r="BE42" s="46"/>
      <c r="BF42" s="46">
        <f>BI42+BH42+BG42</f>
        <v>10</v>
      </c>
      <c r="BG42" s="18">
        <v>0</v>
      </c>
      <c r="BH42" s="46">
        <v>10</v>
      </c>
      <c r="BI42" s="46">
        <v>0</v>
      </c>
    </row>
    <row r="43" spans="1:63" ht="182.25" customHeight="1" x14ac:dyDescent="0.25">
      <c r="A43" s="43" t="s">
        <v>51</v>
      </c>
      <c r="B43" s="23" t="s">
        <v>26</v>
      </c>
      <c r="C43" s="26" t="s">
        <v>9</v>
      </c>
      <c r="D43" s="46">
        <f t="shared" si="26"/>
        <v>150</v>
      </c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46"/>
      <c r="Z43" s="46"/>
      <c r="AA43" s="46"/>
      <c r="AB43" s="46"/>
      <c r="AC43" s="18"/>
      <c r="AD43" s="46"/>
      <c r="AE43" s="46"/>
      <c r="AF43" s="46"/>
      <c r="AG43" s="46">
        <f t="shared" si="24"/>
        <v>0</v>
      </c>
      <c r="AH43" s="18">
        <v>0</v>
      </c>
      <c r="AI43" s="46">
        <v>0</v>
      </c>
      <c r="AJ43" s="46">
        <v>0</v>
      </c>
      <c r="AK43" s="46"/>
      <c r="AL43" s="46">
        <f>AM43+AN43+AO43</f>
        <v>30</v>
      </c>
      <c r="AM43" s="46">
        <v>0</v>
      </c>
      <c r="AN43" s="46">
        <v>30</v>
      </c>
      <c r="AO43" s="46">
        <v>0</v>
      </c>
      <c r="AP43" s="46"/>
      <c r="AQ43" s="46">
        <f>AR43+AS43+AT43</f>
        <v>30</v>
      </c>
      <c r="AR43" s="18">
        <v>0</v>
      </c>
      <c r="AS43" s="46">
        <v>30</v>
      </c>
      <c r="AT43" s="46">
        <v>0</v>
      </c>
      <c r="AU43" s="46"/>
      <c r="AV43" s="46">
        <f t="shared" si="25"/>
        <v>30</v>
      </c>
      <c r="AW43" s="18">
        <v>0</v>
      </c>
      <c r="AX43" s="46">
        <v>30</v>
      </c>
      <c r="AY43" s="46">
        <v>0</v>
      </c>
      <c r="AZ43" s="46"/>
      <c r="BA43" s="46">
        <f>BB43+BC43+BD43</f>
        <v>30</v>
      </c>
      <c r="BB43" s="18">
        <v>0</v>
      </c>
      <c r="BC43" s="46">
        <v>30</v>
      </c>
      <c r="BD43" s="46">
        <v>0</v>
      </c>
      <c r="BE43" s="46"/>
      <c r="BF43" s="46">
        <f>BG43+BH43+BI43</f>
        <v>30</v>
      </c>
      <c r="BG43" s="18">
        <v>0</v>
      </c>
      <c r="BH43" s="46">
        <v>30</v>
      </c>
      <c r="BI43" s="57">
        <v>0</v>
      </c>
    </row>
    <row r="44" spans="1:63" ht="195.75" customHeight="1" x14ac:dyDescent="0.25">
      <c r="A44" s="43" t="s">
        <v>52</v>
      </c>
      <c r="B44" s="23" t="s">
        <v>26</v>
      </c>
      <c r="C44" s="26" t="s">
        <v>9</v>
      </c>
      <c r="D44" s="46">
        <f t="shared" si="26"/>
        <v>11000</v>
      </c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46"/>
      <c r="Z44" s="46"/>
      <c r="AA44" s="46"/>
      <c r="AB44" s="46"/>
      <c r="AC44" s="18"/>
      <c r="AD44" s="46"/>
      <c r="AE44" s="46"/>
      <c r="AF44" s="46"/>
      <c r="AG44" s="46">
        <f t="shared" si="24"/>
        <v>1000</v>
      </c>
      <c r="AH44" s="18">
        <v>0</v>
      </c>
      <c r="AI44" s="46">
        <v>0</v>
      </c>
      <c r="AJ44" s="46">
        <v>1000</v>
      </c>
      <c r="AK44" s="46"/>
      <c r="AL44" s="46">
        <f>AM44+AN44+AO44</f>
        <v>2000</v>
      </c>
      <c r="AM44" s="46">
        <v>0</v>
      </c>
      <c r="AN44" s="46">
        <v>0</v>
      </c>
      <c r="AO44" s="46">
        <v>2000</v>
      </c>
      <c r="AP44" s="46"/>
      <c r="AQ44" s="46">
        <f>AR44+AS44+AT44</f>
        <v>2000</v>
      </c>
      <c r="AR44" s="18">
        <v>0</v>
      </c>
      <c r="AS44" s="46">
        <v>0</v>
      </c>
      <c r="AT44" s="46">
        <v>2000</v>
      </c>
      <c r="AU44" s="46"/>
      <c r="AV44" s="46">
        <f t="shared" si="25"/>
        <v>2000</v>
      </c>
      <c r="AW44" s="18">
        <v>0</v>
      </c>
      <c r="AX44" s="46">
        <v>0</v>
      </c>
      <c r="AY44" s="46">
        <v>2000</v>
      </c>
      <c r="AZ44" s="46"/>
      <c r="BA44" s="46">
        <f>BB44+BC44+BD44</f>
        <v>2000</v>
      </c>
      <c r="BB44" s="18">
        <v>0</v>
      </c>
      <c r="BC44" s="46">
        <v>0</v>
      </c>
      <c r="BD44" s="46">
        <v>2000</v>
      </c>
      <c r="BE44" s="46"/>
      <c r="BF44" s="46">
        <f>BG44+BH44+BI44</f>
        <v>2000</v>
      </c>
      <c r="BG44" s="18">
        <v>0</v>
      </c>
      <c r="BH44" s="46">
        <v>0</v>
      </c>
      <c r="BI44" s="46">
        <v>2000</v>
      </c>
    </row>
    <row r="45" spans="1:63" ht="181.5" customHeight="1" x14ac:dyDescent="0.25">
      <c r="A45" s="43" t="s">
        <v>53</v>
      </c>
      <c r="B45" s="23" t="s">
        <v>26</v>
      </c>
      <c r="C45" s="26" t="s">
        <v>9</v>
      </c>
      <c r="D45" s="46">
        <f t="shared" si="26"/>
        <v>7743.1</v>
      </c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46"/>
      <c r="Z45" s="46"/>
      <c r="AA45" s="46"/>
      <c r="AB45" s="46"/>
      <c r="AC45" s="18"/>
      <c r="AD45" s="46"/>
      <c r="AE45" s="46"/>
      <c r="AF45" s="46"/>
      <c r="AG45" s="46">
        <f t="shared" si="24"/>
        <v>243.1</v>
      </c>
      <c r="AH45" s="18">
        <v>0</v>
      </c>
      <c r="AI45" s="46">
        <v>0</v>
      </c>
      <c r="AJ45" s="46">
        <v>243.1</v>
      </c>
      <c r="AK45" s="46"/>
      <c r="AL45" s="46">
        <f>AM45+AN45+AO45</f>
        <v>1500</v>
      </c>
      <c r="AM45" s="46">
        <v>0</v>
      </c>
      <c r="AN45" s="46">
        <v>0</v>
      </c>
      <c r="AO45" s="46">
        <v>1500</v>
      </c>
      <c r="AP45" s="46"/>
      <c r="AQ45" s="46">
        <f>AR45+AS45+AT45</f>
        <v>1500</v>
      </c>
      <c r="AR45" s="18">
        <v>0</v>
      </c>
      <c r="AS45" s="46">
        <v>0</v>
      </c>
      <c r="AT45" s="46">
        <v>1500</v>
      </c>
      <c r="AU45" s="46"/>
      <c r="AV45" s="46">
        <f t="shared" si="25"/>
        <v>1500</v>
      </c>
      <c r="AW45" s="18">
        <v>0</v>
      </c>
      <c r="AX45" s="46">
        <v>0</v>
      </c>
      <c r="AY45" s="46">
        <v>1500</v>
      </c>
      <c r="AZ45" s="46"/>
      <c r="BA45" s="46">
        <f>BB45+BC45+BD45</f>
        <v>1500</v>
      </c>
      <c r="BB45" s="18">
        <v>0</v>
      </c>
      <c r="BC45" s="46">
        <v>0</v>
      </c>
      <c r="BD45" s="46">
        <v>1500</v>
      </c>
      <c r="BE45" s="46"/>
      <c r="BF45" s="46">
        <f>BG45+BH45+BI45</f>
        <v>1500</v>
      </c>
      <c r="BG45" s="18">
        <v>0</v>
      </c>
      <c r="BH45" s="46">
        <v>0</v>
      </c>
      <c r="BI45" s="46">
        <v>1500</v>
      </c>
    </row>
    <row r="46" spans="1:63" ht="181.5" customHeight="1" x14ac:dyDescent="0.25">
      <c r="A46" s="43" t="s">
        <v>54</v>
      </c>
      <c r="B46" s="23" t="s">
        <v>26</v>
      </c>
      <c r="C46" s="26" t="s">
        <v>9</v>
      </c>
      <c r="D46" s="46">
        <f t="shared" si="26"/>
        <v>256.89999999999998</v>
      </c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46"/>
      <c r="Z46" s="46"/>
      <c r="AA46" s="46"/>
      <c r="AB46" s="46"/>
      <c r="AC46" s="18"/>
      <c r="AD46" s="46"/>
      <c r="AE46" s="46"/>
      <c r="AF46" s="46"/>
      <c r="AG46" s="46">
        <f t="shared" si="24"/>
        <v>256.89999999999998</v>
      </c>
      <c r="AH46" s="18">
        <v>0</v>
      </c>
      <c r="AI46" s="46">
        <v>0</v>
      </c>
      <c r="AJ46" s="46">
        <v>256.89999999999998</v>
      </c>
      <c r="AK46" s="46"/>
      <c r="AL46" s="46">
        <v>0</v>
      </c>
      <c r="AM46" s="46">
        <v>0</v>
      </c>
      <c r="AN46" s="46">
        <v>0</v>
      </c>
      <c r="AO46" s="46">
        <v>0</v>
      </c>
      <c r="AP46" s="46"/>
      <c r="AQ46" s="46">
        <v>0</v>
      </c>
      <c r="AR46" s="18">
        <v>0</v>
      </c>
      <c r="AS46" s="46">
        <v>0</v>
      </c>
      <c r="AT46" s="46">
        <v>0</v>
      </c>
      <c r="AU46" s="46"/>
      <c r="AV46" s="46">
        <f t="shared" si="25"/>
        <v>0</v>
      </c>
      <c r="AW46" s="18">
        <v>0</v>
      </c>
      <c r="AX46" s="46">
        <v>0</v>
      </c>
      <c r="AY46" s="46">
        <v>0</v>
      </c>
      <c r="AZ46" s="46"/>
      <c r="BA46" s="46">
        <v>0</v>
      </c>
      <c r="BB46" s="18">
        <v>0</v>
      </c>
      <c r="BC46" s="46">
        <v>0</v>
      </c>
      <c r="BD46" s="46">
        <v>0</v>
      </c>
      <c r="BE46" s="46"/>
      <c r="BF46" s="46">
        <v>0</v>
      </c>
      <c r="BG46" s="18">
        <v>0</v>
      </c>
      <c r="BH46" s="46">
        <v>0</v>
      </c>
      <c r="BI46" s="46">
        <v>0</v>
      </c>
    </row>
    <row r="47" spans="1:63" ht="191.25" customHeight="1" x14ac:dyDescent="0.25">
      <c r="A47" s="43" t="s">
        <v>55</v>
      </c>
      <c r="B47" s="23" t="s">
        <v>26</v>
      </c>
      <c r="C47" s="26" t="s">
        <v>9</v>
      </c>
      <c r="D47" s="46">
        <f t="shared" si="26"/>
        <v>5000</v>
      </c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46"/>
      <c r="Z47" s="46"/>
      <c r="AA47" s="46"/>
      <c r="AB47" s="46"/>
      <c r="AC47" s="18"/>
      <c r="AD47" s="46"/>
      <c r="AE47" s="46"/>
      <c r="AF47" s="46"/>
      <c r="AG47" s="46">
        <f t="shared" si="24"/>
        <v>0</v>
      </c>
      <c r="AH47" s="18">
        <v>0</v>
      </c>
      <c r="AI47" s="46">
        <v>0</v>
      </c>
      <c r="AJ47" s="46">
        <v>0</v>
      </c>
      <c r="AK47" s="46"/>
      <c r="AL47" s="46">
        <f>AM47+AN47+AO47</f>
        <v>1000</v>
      </c>
      <c r="AM47" s="46">
        <v>0</v>
      </c>
      <c r="AN47" s="46">
        <v>0</v>
      </c>
      <c r="AO47" s="46">
        <v>1000</v>
      </c>
      <c r="AP47" s="46"/>
      <c r="AQ47" s="46">
        <f>AR47+AS47+AT47</f>
        <v>1000</v>
      </c>
      <c r="AR47" s="18">
        <v>0</v>
      </c>
      <c r="AS47" s="46">
        <v>0</v>
      </c>
      <c r="AT47" s="46">
        <v>1000</v>
      </c>
      <c r="AU47" s="46"/>
      <c r="AV47" s="46">
        <f t="shared" si="25"/>
        <v>1000</v>
      </c>
      <c r="AW47" s="18">
        <v>0</v>
      </c>
      <c r="AX47" s="46">
        <v>0</v>
      </c>
      <c r="AY47" s="46">
        <v>1000</v>
      </c>
      <c r="AZ47" s="46"/>
      <c r="BA47" s="46">
        <f>BB47+BC47+BD47</f>
        <v>1000</v>
      </c>
      <c r="BB47" s="18">
        <v>0</v>
      </c>
      <c r="BC47" s="46">
        <v>0</v>
      </c>
      <c r="BD47" s="46">
        <v>1000</v>
      </c>
      <c r="BE47" s="46"/>
      <c r="BF47" s="46">
        <f>BG47+BH47+BI47</f>
        <v>1000</v>
      </c>
      <c r="BG47" s="18">
        <v>0</v>
      </c>
      <c r="BH47" s="46">
        <v>0</v>
      </c>
      <c r="BI47" s="46">
        <v>1000</v>
      </c>
    </row>
    <row r="48" spans="1:63" ht="191.25" customHeight="1" x14ac:dyDescent="0.25">
      <c r="A48" s="43" t="s">
        <v>56</v>
      </c>
      <c r="B48" s="23" t="s">
        <v>26</v>
      </c>
      <c r="C48" s="26" t="s">
        <v>9</v>
      </c>
      <c r="D48" s="46">
        <f t="shared" si="26"/>
        <v>3550</v>
      </c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46"/>
      <c r="Z48" s="46"/>
      <c r="AA48" s="46"/>
      <c r="AB48" s="46"/>
      <c r="AC48" s="18"/>
      <c r="AD48" s="46"/>
      <c r="AE48" s="46"/>
      <c r="AF48" s="46"/>
      <c r="AG48" s="46">
        <f t="shared" si="24"/>
        <v>50</v>
      </c>
      <c r="AH48" s="18">
        <v>0</v>
      </c>
      <c r="AI48" s="46">
        <v>0</v>
      </c>
      <c r="AJ48" s="46">
        <v>50</v>
      </c>
      <c r="AK48" s="46"/>
      <c r="AL48" s="46">
        <f>AM48+AN48+AO48</f>
        <v>700</v>
      </c>
      <c r="AM48" s="46">
        <v>0</v>
      </c>
      <c r="AN48" s="46">
        <v>0</v>
      </c>
      <c r="AO48" s="46">
        <v>700</v>
      </c>
      <c r="AP48" s="46"/>
      <c r="AQ48" s="46">
        <f>AR48+AS48+AT48</f>
        <v>700</v>
      </c>
      <c r="AR48" s="18">
        <v>0</v>
      </c>
      <c r="AS48" s="46">
        <v>0</v>
      </c>
      <c r="AT48" s="46">
        <v>700</v>
      </c>
      <c r="AU48" s="46"/>
      <c r="AV48" s="46">
        <f t="shared" si="25"/>
        <v>700</v>
      </c>
      <c r="AW48" s="18">
        <v>0</v>
      </c>
      <c r="AX48" s="46">
        <v>0</v>
      </c>
      <c r="AY48" s="46">
        <v>700</v>
      </c>
      <c r="AZ48" s="46"/>
      <c r="BA48" s="46">
        <f>BB48+BC48+BD48</f>
        <v>700</v>
      </c>
      <c r="BB48" s="18">
        <v>0</v>
      </c>
      <c r="BC48" s="46">
        <v>0</v>
      </c>
      <c r="BD48" s="46">
        <v>700</v>
      </c>
      <c r="BE48" s="46"/>
      <c r="BF48" s="46">
        <f>BG48+BH48+BI48</f>
        <v>700</v>
      </c>
      <c r="BG48" s="18">
        <v>0</v>
      </c>
      <c r="BH48" s="46">
        <v>0</v>
      </c>
      <c r="BI48" s="46">
        <v>700</v>
      </c>
    </row>
    <row r="49" spans="1:61" ht="191.25" customHeight="1" x14ac:dyDescent="0.25">
      <c r="A49" s="68" t="s">
        <v>47</v>
      </c>
      <c r="B49" s="65" t="s">
        <v>20</v>
      </c>
      <c r="C49" s="54" t="s">
        <v>9</v>
      </c>
      <c r="D49" s="65">
        <f>D50</f>
        <v>274.3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5"/>
      <c r="AA49" s="65"/>
      <c r="AB49" s="65"/>
      <c r="AC49" s="65"/>
      <c r="AD49" s="65"/>
      <c r="AE49" s="65"/>
      <c r="AF49" s="65"/>
      <c r="AG49" s="65">
        <f>AG50</f>
        <v>0</v>
      </c>
      <c r="AH49" s="65">
        <f>AH50</f>
        <v>0</v>
      </c>
      <c r="AI49" s="65">
        <f>AI50</f>
        <v>0</v>
      </c>
      <c r="AJ49" s="65">
        <f>AJ50</f>
        <v>0</v>
      </c>
      <c r="AK49" s="65" t="e">
        <f>#REF!+AK50</f>
        <v>#REF!</v>
      </c>
      <c r="AL49" s="65">
        <f>AL50</f>
        <v>274.3</v>
      </c>
      <c r="AM49" s="65">
        <f>AM50</f>
        <v>0</v>
      </c>
      <c r="AN49" s="65">
        <f>AN50</f>
        <v>274.3</v>
      </c>
      <c r="AO49" s="65">
        <f>AO50</f>
        <v>0</v>
      </c>
      <c r="AP49" s="65" t="e">
        <f>#REF!+AP50</f>
        <v>#REF!</v>
      </c>
      <c r="AQ49" s="65">
        <f>AQ50</f>
        <v>0</v>
      </c>
      <c r="AR49" s="65">
        <f>AR50</f>
        <v>0</v>
      </c>
      <c r="AS49" s="65">
        <f>AS50</f>
        <v>0</v>
      </c>
      <c r="AT49" s="65">
        <f>AT50</f>
        <v>0</v>
      </c>
      <c r="AU49" s="65" t="e">
        <f>#REF!+AU50</f>
        <v>#REF!</v>
      </c>
      <c r="AV49" s="65">
        <f>AV50</f>
        <v>0</v>
      </c>
      <c r="AW49" s="65">
        <f>AW50</f>
        <v>0</v>
      </c>
      <c r="AX49" s="65">
        <f>AX50</f>
        <v>0</v>
      </c>
      <c r="AY49" s="65">
        <f>AY50</f>
        <v>0</v>
      </c>
      <c r="AZ49" s="65" t="e">
        <f>#REF!+AZ50</f>
        <v>#REF!</v>
      </c>
      <c r="BA49" s="65">
        <f>BA50</f>
        <v>0</v>
      </c>
      <c r="BB49" s="65">
        <f>BB50</f>
        <v>0</v>
      </c>
      <c r="BC49" s="65">
        <f>BC50</f>
        <v>0</v>
      </c>
      <c r="BD49" s="65">
        <f>BD50</f>
        <v>0</v>
      </c>
      <c r="BE49" s="65" t="e">
        <f>#REF!+BE50</f>
        <v>#REF!</v>
      </c>
      <c r="BF49" s="65">
        <f>BF50</f>
        <v>0</v>
      </c>
      <c r="BG49" s="65">
        <f>BG50</f>
        <v>0</v>
      </c>
      <c r="BH49" s="65">
        <f>BH50</f>
        <v>0</v>
      </c>
      <c r="BI49" s="65">
        <f>BI50</f>
        <v>0</v>
      </c>
    </row>
    <row r="50" spans="1:61" ht="213.75" customHeight="1" x14ac:dyDescent="0.25">
      <c r="A50" s="43" t="s">
        <v>48</v>
      </c>
      <c r="B50" s="46" t="s">
        <v>64</v>
      </c>
      <c r="C50" s="26" t="s">
        <v>9</v>
      </c>
      <c r="D50" s="46">
        <f>AL50</f>
        <v>274.3</v>
      </c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46"/>
      <c r="Z50" s="46"/>
      <c r="AA50" s="46"/>
      <c r="AB50" s="46"/>
      <c r="AC50" s="18"/>
      <c r="AD50" s="46"/>
      <c r="AE50" s="46"/>
      <c r="AF50" s="46"/>
      <c r="AG50" s="46">
        <v>0</v>
      </c>
      <c r="AH50" s="18">
        <v>0</v>
      </c>
      <c r="AI50" s="46">
        <v>0</v>
      </c>
      <c r="AJ50" s="46">
        <v>0</v>
      </c>
      <c r="AK50" s="46"/>
      <c r="AL50" s="46">
        <f>AN50</f>
        <v>274.3</v>
      </c>
      <c r="AM50" s="46">
        <v>0</v>
      </c>
      <c r="AN50" s="46">
        <v>274.3</v>
      </c>
      <c r="AO50" s="46">
        <v>0</v>
      </c>
      <c r="AP50" s="46">
        <v>0</v>
      </c>
      <c r="AQ50" s="46">
        <v>0</v>
      </c>
      <c r="AR50" s="18">
        <v>0</v>
      </c>
      <c r="AS50" s="46">
        <v>0</v>
      </c>
      <c r="AT50" s="46">
        <v>0</v>
      </c>
      <c r="AU50" s="46"/>
      <c r="AV50" s="46">
        <v>0</v>
      </c>
      <c r="AW50" s="18">
        <v>0</v>
      </c>
      <c r="AX50" s="46">
        <v>0</v>
      </c>
      <c r="AY50" s="46">
        <v>0</v>
      </c>
      <c r="AZ50" s="46"/>
      <c r="BA50" s="46">
        <v>0</v>
      </c>
      <c r="BB50" s="18">
        <v>0</v>
      </c>
      <c r="BC50" s="46">
        <v>0</v>
      </c>
      <c r="BD50" s="46">
        <v>0</v>
      </c>
      <c r="BE50" s="46">
        <v>0</v>
      </c>
      <c r="BF50" s="46">
        <v>0</v>
      </c>
      <c r="BG50" s="18">
        <v>0</v>
      </c>
      <c r="BH50" s="46">
        <v>0</v>
      </c>
      <c r="BI50" s="46">
        <v>0</v>
      </c>
    </row>
  </sheetData>
  <mergeCells count="128">
    <mergeCell ref="E12:AF12"/>
    <mergeCell ref="AL12:AP12"/>
    <mergeCell ref="AB8:AF8"/>
    <mergeCell ref="A27:A28"/>
    <mergeCell ref="C27:C28"/>
    <mergeCell ref="B27:B28"/>
    <mergeCell ref="D27:D28"/>
    <mergeCell ref="AN27:AN28"/>
    <mergeCell ref="AO27:AO28"/>
    <mergeCell ref="AP27:AP28"/>
    <mergeCell ref="AJ15:AJ16"/>
    <mergeCell ref="AK18:AK21"/>
    <mergeCell ref="AL18:AL21"/>
    <mergeCell ref="AM18:AM21"/>
    <mergeCell ref="AN18:AN21"/>
    <mergeCell ref="AO18:AO21"/>
    <mergeCell ref="AP18:AP21"/>
    <mergeCell ref="AQ27:AQ28"/>
    <mergeCell ref="AR27:AR28"/>
    <mergeCell ref="AQ1:AU3"/>
    <mergeCell ref="AQ8:AU8"/>
    <mergeCell ref="AQ12:AU12"/>
    <mergeCell ref="BA1:BE3"/>
    <mergeCell ref="A11:A13"/>
    <mergeCell ref="B11:B13"/>
    <mergeCell ref="C11:C13"/>
    <mergeCell ref="BA8:BE8"/>
    <mergeCell ref="BA12:BE12"/>
    <mergeCell ref="D12:D13"/>
    <mergeCell ref="AB1:AF3"/>
    <mergeCell ref="AG12:AK12"/>
    <mergeCell ref="AG1:AP3"/>
    <mergeCell ref="AG8:AP8"/>
    <mergeCell ref="A4:C4"/>
    <mergeCell ref="BE4:BJ5"/>
    <mergeCell ref="AV1:AZ3"/>
    <mergeCell ref="AV8:AZ8"/>
    <mergeCell ref="AV12:AZ12"/>
    <mergeCell ref="A9:BJ10"/>
    <mergeCell ref="D11:BJ11"/>
    <mergeCell ref="BF1:BJ3"/>
    <mergeCell ref="BF8:BJ8"/>
    <mergeCell ref="BF12:BJ12"/>
    <mergeCell ref="BJ27:BJ28"/>
    <mergeCell ref="E13:AF38"/>
    <mergeCell ref="AK15:AK16"/>
    <mergeCell ref="AL15:AL16"/>
    <mergeCell ref="AM15:AM16"/>
    <mergeCell ref="AG27:AG28"/>
    <mergeCell ref="AH27:AH28"/>
    <mergeCell ref="AI27:AI28"/>
    <mergeCell ref="AJ27:AJ28"/>
    <mergeCell ref="AK27:AK28"/>
    <mergeCell ref="AL27:AL28"/>
    <mergeCell ref="AM27:AM28"/>
    <mergeCell ref="AW27:AW28"/>
    <mergeCell ref="AX27:AX28"/>
    <mergeCell ref="AY27:AY28"/>
    <mergeCell ref="AZ27:AZ28"/>
    <mergeCell ref="BA18:BA21"/>
    <mergeCell ref="BB18:BB21"/>
    <mergeCell ref="BC18:BC21"/>
    <mergeCell ref="BD18:BD21"/>
    <mergeCell ref="BA27:BA28"/>
    <mergeCell ref="BB27:BB28"/>
    <mergeCell ref="BH27:BH28"/>
    <mergeCell ref="BI27:BI28"/>
    <mergeCell ref="AU18:AU21"/>
    <mergeCell ref="AV18:AV21"/>
    <mergeCell ref="AW18:AW21"/>
    <mergeCell ref="AX18:AX21"/>
    <mergeCell ref="AY18:AY21"/>
    <mergeCell ref="AZ18:AZ21"/>
    <mergeCell ref="BF18:BF21"/>
    <mergeCell ref="BG18:BG21"/>
    <mergeCell ref="BH18:BH21"/>
    <mergeCell ref="BI18:BI21"/>
    <mergeCell ref="AU27:AU28"/>
    <mergeCell ref="AV27:AV28"/>
    <mergeCell ref="BE27:BE28"/>
    <mergeCell ref="BF27:BF28"/>
    <mergeCell ref="AS27:AS28"/>
    <mergeCell ref="AT27:AT28"/>
    <mergeCell ref="AT15:AT16"/>
    <mergeCell ref="AS15:AS16"/>
    <mergeCell ref="BC27:BC28"/>
    <mergeCell ref="BD27:BD28"/>
    <mergeCell ref="BG27:BG28"/>
    <mergeCell ref="AR15:AR16"/>
    <mergeCell ref="BC15:BC16"/>
    <mergeCell ref="BD15:BD16"/>
    <mergeCell ref="BE15:BE16"/>
    <mergeCell ref="BA15:BA16"/>
    <mergeCell ref="BB15:BB16"/>
    <mergeCell ref="AQ18:AQ21"/>
    <mergeCell ref="AR18:AR21"/>
    <mergeCell ref="AS18:AS21"/>
    <mergeCell ref="AT18:AT21"/>
    <mergeCell ref="AQ15:AQ16"/>
    <mergeCell ref="AP15:AP16"/>
    <mergeCell ref="AX15:AX16"/>
    <mergeCell ref="AW15:AW16"/>
    <mergeCell ref="AV15:AV16"/>
    <mergeCell ref="AU15:AU16"/>
    <mergeCell ref="BJ18:BJ21"/>
    <mergeCell ref="BE18:BE21"/>
    <mergeCell ref="C15:C16"/>
    <mergeCell ref="B15:B21"/>
    <mergeCell ref="A15:A21"/>
    <mergeCell ref="D18:D21"/>
    <mergeCell ref="C18:C21"/>
    <mergeCell ref="AG18:AG21"/>
    <mergeCell ref="AH18:AH21"/>
    <mergeCell ref="AI18:AI21"/>
    <mergeCell ref="AJ18:AJ21"/>
    <mergeCell ref="AI15:AI16"/>
    <mergeCell ref="AH15:AH16"/>
    <mergeCell ref="AG15:AG16"/>
    <mergeCell ref="D15:D16"/>
    <mergeCell ref="BJ15:BJ16"/>
    <mergeCell ref="BI15:BI16"/>
    <mergeCell ref="BH15:BH16"/>
    <mergeCell ref="BG15:BG16"/>
    <mergeCell ref="BF15:BF16"/>
    <mergeCell ref="AZ15:AZ16"/>
    <mergeCell ref="AY15:AY16"/>
    <mergeCell ref="AN15:AN16"/>
    <mergeCell ref="AO15:AO16"/>
  </mergeCells>
  <printOptions horizontalCentered="1"/>
  <pageMargins left="0.19685039370078741" right="0.15748031496062992" top="0.15748031496062992" bottom="0.15748031496062992" header="0.59055118110236227" footer="0.15748031496062992"/>
  <pageSetup paperSize="9" scale="2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2020-10-27T11:52:57Z</dcterms:modified>
</cp:coreProperties>
</file>